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0496" windowHeight="6936"/>
  </bookViews>
  <sheets>
    <sheet name="نشاط المبيعات الأسبوعية" sheetId="1" r:id="rId1"/>
  </sheets>
  <definedNames>
    <definedName name="_xlnm.Print_Titles" localSheetId="0">'نشاط المبيعات الأسبوعية'!$5:$5</definedName>
    <definedName name="RowTitleRegion1..J3">'نشاط المبيعات الأسبوعية'!$I$1:$I$2</definedName>
    <definedName name="RowTitleRegion2..M3">'نشاط المبيعات الأسبوعية'!$L$1:$L$2</definedName>
    <definedName name="العنوان_1">النشاط[[#Headers],[الأيام]]</definedName>
  </definedNames>
  <calcPr calcId="145621"/>
</workbook>
</file>

<file path=xl/calcChain.xml><?xml version="1.0" encoding="utf-8"?>
<calcChain xmlns="http://schemas.openxmlformats.org/spreadsheetml/2006/main">
  <c r="I13" i="1" l="1"/>
  <c r="C13" i="1" l="1"/>
  <c r="C16" i="1" l="1"/>
  <c r="D13" i="1"/>
  <c r="D16" i="1" s="1"/>
  <c r="E13" i="1"/>
  <c r="F13" i="1"/>
  <c r="F16" i="1" s="1"/>
  <c r="G13" i="1"/>
  <c r="G16" i="1" s="1"/>
  <c r="H13" i="1"/>
  <c r="H16" i="1" s="1"/>
  <c r="I16" i="1"/>
  <c r="J13" i="1"/>
  <c r="J16" i="1" s="1"/>
  <c r="K13" i="1"/>
  <c r="K16" i="1" s="1"/>
  <c r="L13" i="1"/>
  <c r="L16" i="1" s="1"/>
  <c r="M15" i="1"/>
  <c r="M12" i="1"/>
  <c r="M11" i="1"/>
  <c r="M10" i="1"/>
  <c r="M9" i="1"/>
  <c r="M8" i="1"/>
  <c r="M7" i="1"/>
  <c r="M6" i="1"/>
  <c r="E16" i="1" l="1"/>
  <c r="M13" i="1"/>
  <c r="M16" i="1"/>
</calcChain>
</file>

<file path=xl/sharedStrings.xml><?xml version="1.0" encoding="utf-8"?>
<sst xmlns="http://schemas.openxmlformats.org/spreadsheetml/2006/main" count="33" uniqueCount="31">
  <si>
    <t>الأيام</t>
  </si>
  <si>
    <t>الاثنين</t>
  </si>
  <si>
    <t>الثلاثاء</t>
  </si>
  <si>
    <t>الأربعاء</t>
  </si>
  <si>
    <t>الخميس</t>
  </si>
  <si>
    <t>الجمعة</t>
  </si>
  <si>
    <t>السبت</t>
  </si>
  <si>
    <t>الأحد</t>
  </si>
  <si>
    <t>الإجماليات</t>
  </si>
  <si>
    <t>الهدف</t>
  </si>
  <si>
    <t>نسبة الفرق</t>
  </si>
  <si>
    <t>* شرح</t>
  </si>
  <si>
    <t>الموافقة</t>
  </si>
  <si>
    <t>داخل مكتب المبيعات</t>
  </si>
  <si>
    <t>خارج المكتب</t>
  </si>
  <si>
    <t>زيارات داخل المكتب</t>
  </si>
  <si>
    <t>المكالمات الخارجية</t>
  </si>
  <si>
    <t>المكالمات الهاتفية</t>
  </si>
  <si>
    <t>الحساب الجديد الهاتف</t>
  </si>
  <si>
    <t>البائع</t>
  </si>
  <si>
    <t>الموقع</t>
  </si>
  <si>
    <t>غرف النزيل</t>
  </si>
  <si>
    <t>الاسم</t>
  </si>
  <si>
    <t>الأطعمة والمشروبات</t>
  </si>
  <si>
    <t>إيجار غرفة الاجتماعات</t>
  </si>
  <si>
    <t>نهاية الأسبوع</t>
  </si>
  <si>
    <t>تاريخ اليوم</t>
  </si>
  <si>
    <t>غير ذلك*</t>
  </si>
  <si>
    <t>التاريخ</t>
  </si>
  <si>
    <t>الإجمالي</t>
  </si>
  <si>
    <r>
      <t xml:space="preserve"> </t>
    </r>
    <r>
      <rPr>
        <sz val="24"/>
        <color theme="4"/>
        <rFont val="Tahoma"/>
        <family val="2"/>
      </rPr>
      <t xml:space="preserve"> </t>
    </r>
    <r>
      <rPr>
        <b/>
        <sz val="24"/>
        <color theme="3"/>
        <rFont val="Tahoma"/>
        <family val="2"/>
      </rPr>
      <t>نشاط</t>
    </r>
    <r>
      <rPr>
        <sz val="24"/>
        <color theme="4" tint="-0.499984740745262"/>
        <rFont val="Tahoma"/>
        <family val="2"/>
      </rPr>
      <t xml:space="preserve"> المبيعات الأسبوعية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</si>
</sst>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&quot;₹&quot;\ * #,##0_ ;_ &quot;₹&quot;\ * \-#,##0_ ;_ &quot;₹&quot;\ * &quot;-&quot;_ ;_ @_ "/>
    <numFmt numFmtId="165" formatCode="_ * #,##0_ ;_ * \-#,##0_ ;_ * &quot;-&quot;_ ;_ @_ "/>
    <numFmt numFmtId="166" formatCode="_ &quot;₹&quot;\ * #,##0.00_ ;_ &quot;₹&quot;\ * \-#,##0.00_ ;_ &quot;₹&quot;\ * &quot;-&quot;??_ ;_ @_ "/>
    <numFmt numFmtId="167" formatCode="_ * #,##0.00_ ;_ * \-#,##0.00_ ;_ * &quot;-&quot;??_ ;_ @_ "/>
    <numFmt numFmtId="168" formatCode="&quot;ر.س.‏&quot;\ #,##0.00_-"/>
  </numFmts>
  <fonts count="26" x14ac:knownFonts="1">
    <font>
      <sz val="11"/>
      <color theme="3"/>
      <name val="Tahoma"/>
      <family val="2"/>
    </font>
    <font>
      <sz val="11"/>
      <color theme="1"/>
      <name val="Tahoma"/>
      <family val="2"/>
    </font>
    <font>
      <sz val="11"/>
      <color theme="0"/>
      <name val="Tahoma"/>
      <family val="2"/>
    </font>
    <font>
      <sz val="11"/>
      <color rgb="FF9C0006"/>
      <name val="Tahoma"/>
      <family val="2"/>
    </font>
    <font>
      <b/>
      <sz val="11"/>
      <color rgb="FFFA7D00"/>
      <name val="Tahoma"/>
      <family val="2"/>
    </font>
    <font>
      <b/>
      <sz val="11"/>
      <color theme="0"/>
      <name val="Tahoma"/>
      <family val="2"/>
    </font>
    <font>
      <sz val="11"/>
      <color theme="3"/>
      <name val="Tahoma"/>
      <family val="2"/>
    </font>
    <font>
      <i/>
      <sz val="11"/>
      <color theme="3"/>
      <name val="Tahoma"/>
      <family val="2"/>
    </font>
    <font>
      <sz val="11"/>
      <color rgb="FF006100"/>
      <name val="Tahoma"/>
      <family val="2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sz val="11"/>
      <color rgb="FF3F3F76"/>
      <name val="Tahoma"/>
      <family val="2"/>
    </font>
    <font>
      <sz val="11"/>
      <color rgb="FFFA7D00"/>
      <name val="Tahoma"/>
      <family val="2"/>
    </font>
    <font>
      <sz val="11"/>
      <color rgb="FF9C5700"/>
      <name val="Tahoma"/>
      <family val="2"/>
    </font>
    <font>
      <b/>
      <sz val="11"/>
      <color rgb="FF3F3F3F"/>
      <name val="Tahoma"/>
      <family val="2"/>
    </font>
    <font>
      <sz val="24"/>
      <color theme="3"/>
      <name val="Tahoma"/>
      <family val="2"/>
    </font>
    <font>
      <b/>
      <sz val="11"/>
      <color theme="1"/>
      <name val="Tahoma"/>
      <family val="2"/>
    </font>
    <font>
      <sz val="11"/>
      <color rgb="FFFF0000"/>
      <name val="Tahoma"/>
      <family val="2"/>
    </font>
    <font>
      <sz val="8"/>
      <color theme="0"/>
      <name val="Tahoma"/>
      <family val="2"/>
    </font>
    <font>
      <sz val="11"/>
      <color theme="5" tint="-0.24994659260841701"/>
      <name val="Tahoma"/>
      <family val="2"/>
    </font>
    <font>
      <b/>
      <sz val="11"/>
      <color theme="5" tint="-0.249977111117893"/>
      <name val="Tahoma"/>
      <family val="2"/>
    </font>
    <font>
      <b/>
      <sz val="11"/>
      <color theme="5" tint="-0.499984740745262"/>
      <name val="Tahoma"/>
      <family val="2"/>
    </font>
    <font>
      <sz val="24"/>
      <color theme="4"/>
      <name val="Tahoma"/>
      <family val="2"/>
    </font>
    <font>
      <sz val="24"/>
      <color theme="4" tint="-0.499984740745262"/>
      <name val="Tahoma"/>
      <family val="2"/>
    </font>
    <font>
      <b/>
      <sz val="24"/>
      <color theme="3"/>
      <name val="Tahoma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CC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 style="thin">
        <color theme="4" tint="-0.499984740745262"/>
      </top>
      <bottom style="double">
        <color theme="4" tint="-0.499984740745262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7">
    <xf numFmtId="0" fontId="0" fillId="0" borderId="0" applyNumberFormat="0" applyFill="0" applyBorder="0" applyProtection="0">
      <alignment wrapText="1" readingOrder="2"/>
    </xf>
    <xf numFmtId="0" fontId="16" fillId="0" borderId="0" applyNumberFormat="0" applyFill="0" applyBorder="0" applyAlignment="0" applyProtection="0">
      <alignment readingOrder="2"/>
    </xf>
    <xf numFmtId="0" fontId="6" fillId="0" borderId="0" applyNumberFormat="0" applyFill="0" applyBorder="0" applyProtection="0">
      <alignment horizontal="right" readingOrder="2"/>
    </xf>
    <xf numFmtId="0" fontId="6" fillId="0" borderId="0" applyNumberFormat="0" applyFill="0" applyBorder="0" applyProtection="0">
      <alignment horizontal="left" readingOrder="2"/>
    </xf>
    <xf numFmtId="14" fontId="6" fillId="0" borderId="0" applyFill="0" applyBorder="0" applyAlignment="0" applyProtection="0">
      <alignment readingOrder="2"/>
    </xf>
    <xf numFmtId="0" fontId="20" fillId="0" borderId="0" applyNumberFormat="0" applyFill="0" applyBorder="0" applyProtection="0">
      <alignment horizontal="left" wrapText="1"/>
    </xf>
    <xf numFmtId="0" fontId="11" fillId="0" borderId="0" applyNumberFormat="0" applyFill="0" applyBorder="0" applyProtection="0">
      <alignment vertical="center"/>
    </xf>
    <xf numFmtId="168" fontId="6" fillId="0" borderId="0" applyFill="0" applyBorder="0" applyProtection="0">
      <alignment vertical="center"/>
    </xf>
    <xf numFmtId="0" fontId="6" fillId="2" borderId="0" applyNumberFormat="0" applyBorder="0" applyAlignment="0" applyProtection="0"/>
    <xf numFmtId="0" fontId="19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6" fillId="0" borderId="10" applyNumberFormat="0" applyFill="0" applyProtection="0">
      <alignment vertical="top" wrapText="1" readingOrder="2"/>
    </xf>
    <xf numFmtId="167" fontId="6" fillId="0" borderId="0" applyFill="0" applyBorder="0" applyAlignment="0" applyProtection="0"/>
    <xf numFmtId="165" fontId="6" fillId="0" borderId="0" applyFill="0" applyBorder="0" applyAlignment="0" applyProtection="0"/>
    <xf numFmtId="166" fontId="6" fillId="0" borderId="0" applyFill="0" applyBorder="0" applyAlignment="0" applyProtection="0"/>
    <xf numFmtId="164" fontId="6" fillId="0" borderId="0" applyFill="0" applyBorder="0" applyAlignment="0" applyProtection="0"/>
    <xf numFmtId="9" fontId="6" fillId="0" borderId="0" applyFill="0" applyBorder="0" applyAlignment="0" applyProtection="0"/>
    <xf numFmtId="0" fontId="9" fillId="0" borderId="7" applyNumberFormat="0" applyFill="0" applyAlignment="0" applyProtection="0"/>
    <xf numFmtId="0" fontId="10" fillId="0" borderId="7" applyNumberFormat="0" applyFill="0" applyAlignment="0" applyProtection="0"/>
    <xf numFmtId="0" fontId="11" fillId="0" borderId="8" applyNumberFormat="0" applyFill="0" applyAlignment="0" applyProtection="0"/>
    <xf numFmtId="0" fontId="6" fillId="4" borderId="6" applyNumberFormat="0" applyAlignment="0" applyProtection="0"/>
    <xf numFmtId="0" fontId="7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8" fillId="6" borderId="0" applyNumberFormat="0" applyBorder="0" applyAlignment="0" applyProtection="0"/>
    <xf numFmtId="0" fontId="3" fillId="7" borderId="0" applyNumberFormat="0" applyBorder="0" applyAlignment="0" applyProtection="0"/>
    <xf numFmtId="0" fontId="14" fillId="8" borderId="0" applyNumberFormat="0" applyBorder="0" applyAlignment="0" applyProtection="0"/>
    <xf numFmtId="0" fontId="12" fillId="9" borderId="18" applyNumberFormat="0" applyAlignment="0" applyProtection="0"/>
    <xf numFmtId="0" fontId="15" fillId="10" borderId="19" applyNumberFormat="0" applyAlignment="0" applyProtection="0"/>
    <xf numFmtId="0" fontId="4" fillId="10" borderId="18" applyNumberFormat="0" applyAlignment="0" applyProtection="0"/>
    <xf numFmtId="0" fontId="13" fillId="0" borderId="20" applyNumberFormat="0" applyFill="0" applyAlignment="0" applyProtection="0"/>
    <xf numFmtId="0" fontId="5" fillId="11" borderId="21" applyNumberFormat="0" applyAlignment="0" applyProtection="0"/>
    <xf numFmtId="0" fontId="18" fillId="0" borderId="0" applyNumberFormat="0" applyFill="0" applyBorder="0" applyAlignment="0" applyProtection="0"/>
    <xf numFmtId="0" fontId="2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</cellStyleXfs>
  <cellXfs count="31">
    <xf numFmtId="0" fontId="0" fillId="0" borderId="0" xfId="0">
      <alignment wrapText="1" readingOrder="2"/>
    </xf>
    <xf numFmtId="168" fontId="0" fillId="3" borderId="2" xfId="7" applyFont="1" applyFill="1" applyBorder="1" applyAlignment="1">
      <alignment horizontal="right" vertical="center" readingOrder="2"/>
    </xf>
    <xf numFmtId="168" fontId="0" fillId="3" borderId="3" xfId="7" applyFont="1" applyFill="1" applyBorder="1" applyAlignment="1">
      <alignment horizontal="right" vertical="center" readingOrder="2"/>
    </xf>
    <xf numFmtId="168" fontId="0" fillId="3" borderId="5" xfId="7" applyFont="1" applyFill="1" applyBorder="1" applyAlignment="1">
      <alignment horizontal="right" vertical="center" readingOrder="2"/>
    </xf>
    <xf numFmtId="0" fontId="21" fillId="0" borderId="0" xfId="5" applyFont="1" applyAlignment="1">
      <alignment horizontal="right" wrapText="1" readingOrder="2"/>
    </xf>
    <xf numFmtId="0" fontId="2" fillId="5" borderId="0" xfId="9" applyFont="1" applyFill="1" applyAlignment="1">
      <alignment horizontal="right" vertical="center" readingOrder="2"/>
    </xf>
    <xf numFmtId="168" fontId="22" fillId="3" borderId="1" xfId="7" applyFont="1" applyFill="1" applyBorder="1" applyAlignment="1">
      <alignment horizontal="right" vertical="center" readingOrder="2"/>
    </xf>
    <xf numFmtId="168" fontId="22" fillId="3" borderId="4" xfId="7" applyFont="1" applyFill="1" applyBorder="1" applyAlignment="1">
      <alignment horizontal="right" vertical="center" readingOrder="2"/>
    </xf>
    <xf numFmtId="0" fontId="0" fillId="0" borderId="0" xfId="0" applyFont="1" applyAlignment="1">
      <alignment horizontal="right" wrapText="1" readingOrder="2"/>
    </xf>
    <xf numFmtId="0" fontId="0" fillId="0" borderId="0" xfId="0" applyFont="1">
      <alignment wrapText="1" readingOrder="2"/>
    </xf>
    <xf numFmtId="0" fontId="20" fillId="0" borderId="0" xfId="5" applyFont="1" applyAlignment="1">
      <alignment horizontal="right" wrapText="1" readingOrder="2"/>
    </xf>
    <xf numFmtId="0" fontId="11" fillId="0" borderId="0" xfId="6" applyFont="1" applyAlignment="1">
      <alignment horizontal="right" vertical="center" readingOrder="2"/>
    </xf>
    <xf numFmtId="168" fontId="6" fillId="0" borderId="0" xfId="7" applyAlignment="1">
      <alignment horizontal="left" vertical="center"/>
    </xf>
    <xf numFmtId="168" fontId="0" fillId="2" borderId="0" xfId="8" applyNumberFormat="1" applyFont="1" applyAlignment="1">
      <alignment horizontal="left" vertical="center" readingOrder="2"/>
    </xf>
    <xf numFmtId="168" fontId="6" fillId="5" borderId="0" xfId="7" applyFill="1" applyAlignment="1">
      <alignment horizontal="left" vertical="center"/>
    </xf>
    <xf numFmtId="168" fontId="6" fillId="5" borderId="0" xfId="7" applyNumberFormat="1" applyFont="1" applyFill="1" applyAlignment="1">
      <alignment horizontal="left" vertical="center"/>
    </xf>
    <xf numFmtId="0" fontId="0" fillId="0" borderId="0" xfId="0" applyFont="1" applyAlignment="1">
      <alignment horizontal="center" readingOrder="2"/>
    </xf>
    <xf numFmtId="0" fontId="0" fillId="0" borderId="13" xfId="0" applyFont="1" applyBorder="1" applyAlignment="1">
      <alignment horizontal="right" readingOrder="2"/>
    </xf>
    <xf numFmtId="0" fontId="16" fillId="0" borderId="0" xfId="1" applyFont="1" applyAlignment="1">
      <alignment horizontal="right" vertical="center" readingOrder="2"/>
    </xf>
    <xf numFmtId="0" fontId="0" fillId="0" borderId="0" xfId="2" applyFont="1" applyAlignment="1">
      <alignment horizontal="left" readingOrder="2"/>
    </xf>
    <xf numFmtId="0" fontId="0" fillId="0" borderId="0" xfId="2" applyFont="1" applyAlignment="1">
      <alignment horizontal="left" vertical="center" readingOrder="2"/>
    </xf>
    <xf numFmtId="0" fontId="0" fillId="0" borderId="0" xfId="3" applyFont="1" applyAlignment="1">
      <alignment horizontal="right" vertical="center" readingOrder="2"/>
    </xf>
    <xf numFmtId="14" fontId="0" fillId="0" borderId="0" xfId="4" applyNumberFormat="1" applyFont="1" applyAlignment="1">
      <alignment horizontal="right" readingOrder="2"/>
    </xf>
    <xf numFmtId="14" fontId="0" fillId="0" borderId="0" xfId="4" applyFont="1" applyAlignment="1">
      <alignment horizontal="right" vertical="center" readingOrder="2"/>
    </xf>
    <xf numFmtId="0" fontId="0" fillId="0" borderId="11" xfId="11" applyFont="1" applyBorder="1" applyAlignment="1">
      <alignment horizontal="right" vertical="top" readingOrder="2"/>
    </xf>
    <xf numFmtId="0" fontId="0" fillId="0" borderId="12" xfId="11" applyFont="1" applyBorder="1" applyAlignment="1">
      <alignment horizontal="right" vertical="top" readingOrder="2"/>
    </xf>
    <xf numFmtId="0" fontId="0" fillId="0" borderId="17" xfId="11" applyFont="1" applyBorder="1" applyAlignment="1">
      <alignment horizontal="right" vertical="top" readingOrder="2"/>
    </xf>
    <xf numFmtId="0" fontId="0" fillId="0" borderId="14" xfId="11" applyFont="1" applyBorder="1" applyAlignment="1">
      <alignment horizontal="right" vertical="top" readingOrder="2"/>
    </xf>
    <xf numFmtId="0" fontId="0" fillId="0" borderId="15" xfId="11" applyFont="1" applyBorder="1" applyAlignment="1">
      <alignment horizontal="right" vertical="top" readingOrder="2"/>
    </xf>
    <xf numFmtId="0" fontId="0" fillId="0" borderId="16" xfId="11" applyFont="1" applyBorder="1" applyAlignment="1">
      <alignment horizontal="right" vertical="top" readingOrder="2"/>
    </xf>
    <xf numFmtId="0" fontId="0" fillId="0" borderId="0" xfId="3" applyFont="1" applyAlignment="1">
      <alignment horizontal="right" readingOrder="2"/>
    </xf>
  </cellXfs>
  <cellStyles count="57">
    <cellStyle name="20% - تمييز1" xfId="34" builtinId="30" customBuiltin="1"/>
    <cellStyle name="20% - تمييز2" xfId="38" builtinId="34" customBuiltin="1"/>
    <cellStyle name="20% - تمييز3" xfId="42" builtinId="38" customBuiltin="1"/>
    <cellStyle name="20% - تمييز4" xfId="46" builtinId="42" customBuiltin="1"/>
    <cellStyle name="20% - تمييز5" xfId="50" builtinId="46" customBuiltin="1"/>
    <cellStyle name="20% - تمييز6" xfId="54" builtinId="50" customBuiltin="1"/>
    <cellStyle name="40% - تمييز1" xfId="35" builtinId="31" customBuiltin="1"/>
    <cellStyle name="40% - تمييز2" xfId="39" builtinId="35" customBuiltin="1"/>
    <cellStyle name="40% - تمييز3" xfId="43" builtinId="39" customBuiltin="1"/>
    <cellStyle name="40% - تمييز4" xfId="47" builtinId="43" customBuiltin="1"/>
    <cellStyle name="40% - تمييز5" xfId="51" builtinId="47" customBuiltin="1"/>
    <cellStyle name="40% - تمييز6" xfId="55" builtinId="51" customBuiltin="1"/>
    <cellStyle name="60% - تمييز1" xfId="36" builtinId="32" customBuiltin="1"/>
    <cellStyle name="60% - تمييز2" xfId="40" builtinId="36" customBuiltin="1"/>
    <cellStyle name="60% - تمييز3" xfId="44" builtinId="40" customBuiltin="1"/>
    <cellStyle name="60% - تمييز4" xfId="48" builtinId="44" customBuiltin="1"/>
    <cellStyle name="60% - تمييز5" xfId="52" builtinId="48" customBuiltin="1"/>
    <cellStyle name="60% - تمييز6" xfId="56" builtinId="52" customBuiltin="1"/>
    <cellStyle name="Comma" xfId="12" builtinId="3" customBuiltin="1"/>
    <cellStyle name="Comma [0]" xfId="13" builtinId="6" customBuiltin="1"/>
    <cellStyle name="Currency" xfId="14" builtinId="4" customBuiltin="1"/>
    <cellStyle name="Currency [0]" xfId="15" builtinId="7" customBuiltin="1"/>
    <cellStyle name="Normal" xfId="0" builtinId="0" customBuiltin="1"/>
    <cellStyle name="Percent" xfId="16" builtinId="5" customBuiltin="1"/>
    <cellStyle name="Var الهدف" xfId="10"/>
    <cellStyle name="إجماليات الجدول" xfId="9"/>
    <cellStyle name="إخراج" xfId="28" builtinId="21" customBuiltin="1"/>
    <cellStyle name="إدخال" xfId="27" builtinId="20" customBuiltin="1"/>
    <cellStyle name="الإجمالي" xfId="22" builtinId="25" customBuiltin="1"/>
    <cellStyle name="الإدخال المخصص" xfId="3"/>
    <cellStyle name="الأيام" xfId="6"/>
    <cellStyle name="التاريخ المخصص" xfId="4"/>
    <cellStyle name="التسميات" xfId="2"/>
    <cellStyle name="العملة المخصصة" xfId="7"/>
    <cellStyle name="الملاحظات" xfId="11"/>
    <cellStyle name="تمييز1" xfId="33" builtinId="29" customBuiltin="1"/>
    <cellStyle name="تمييز2" xfId="37" builtinId="33" customBuiltin="1"/>
    <cellStyle name="تمييز3" xfId="41" builtinId="37" customBuiltin="1"/>
    <cellStyle name="تمييز4" xfId="45" builtinId="41" customBuiltin="1"/>
    <cellStyle name="تمييز5" xfId="49" builtinId="45" customBuiltin="1"/>
    <cellStyle name="تمييز6" xfId="53" builtinId="49" customBuiltin="1"/>
    <cellStyle name="جيد" xfId="24" builtinId="26" customBuiltin="1"/>
    <cellStyle name="حساب" xfId="29" builtinId="22" customBuiltin="1"/>
    <cellStyle name="خلية تدقيق" xfId="31" builtinId="23" customBuiltin="1"/>
    <cellStyle name="خلية مرتبطة" xfId="30" builtinId="24" customBuiltin="1"/>
    <cellStyle name="سيئ" xfId="25" builtinId="27" customBuiltin="1"/>
    <cellStyle name="عناوين الجدول" xfId="5"/>
    <cellStyle name="عنوان" xfId="1" builtinId="15" customBuiltin="1"/>
    <cellStyle name="عنوان 1" xfId="17" builtinId="16" customBuiltin="1"/>
    <cellStyle name="عنوان 2" xfId="18" builtinId="17" customBuiltin="1"/>
    <cellStyle name="عنوان 3" xfId="19" builtinId="18" customBuiltin="1"/>
    <cellStyle name="عنوان 4" xfId="23" builtinId="19" customBuiltin="1"/>
    <cellStyle name="لا تكتب" xfId="8"/>
    <cellStyle name="محايد" xfId="26" builtinId="28" customBuiltin="1"/>
    <cellStyle name="ملاحظة" xfId="20" builtinId="10" customBuiltin="1"/>
    <cellStyle name="نص تحذير" xfId="32" builtinId="11" customBuiltin="1"/>
    <cellStyle name="نص توضيحي" xfId="21" builtinId="53" customBuiltin="1"/>
  </cellStyles>
  <dxfs count="19">
    <dxf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Tahoma"/>
        <scheme val="none"/>
      </font>
      <numFmt numFmtId="169" formatCode="&quot;$&quot;#,##0.00"/>
      <alignment horizontal="left" vertical="center" textRotation="0" wrapText="0" indent="0" justifyLastLine="0" shrinkToFit="0" readingOrder="2"/>
    </dxf>
    <dxf>
      <fill>
        <patternFill patternType="solid">
          <fgColor indexed="64"/>
          <bgColor theme="4" tint="-0.49998474074526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0"/>
        <name val="Tahoma"/>
        <scheme val="none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2"/>
    </dxf>
    <dxf>
      <fill>
        <patternFill patternType="solid">
          <fgColor indexed="64"/>
          <bgColor theme="4" tint="-0.499984740745262"/>
        </patternFill>
      </fill>
    </dxf>
    <dxf>
      <font>
        <strike val="0"/>
        <outline val="0"/>
        <shadow val="0"/>
        <u val="none"/>
        <vertAlign val="baseline"/>
        <name val="Tahoma"/>
        <scheme val="none"/>
      </font>
    </dxf>
    <dxf>
      <font>
        <strike val="0"/>
        <outline val="0"/>
        <shadow val="0"/>
        <u val="none"/>
        <vertAlign val="baseline"/>
        <name val="Tahoma"/>
        <scheme val="none"/>
      </font>
    </dxf>
    <dxf>
      <font>
        <b/>
        <i val="0"/>
        <color theme="0"/>
      </font>
      <fill>
        <patternFill>
          <bgColor theme="4"/>
        </patternFill>
      </fill>
      <border>
        <vertical style="thin">
          <color theme="0"/>
        </vertical>
      </border>
    </dxf>
    <dxf>
      <border>
        <bottom style="thin">
          <color theme="3"/>
        </bottom>
      </border>
    </dxf>
    <dxf>
      <border>
        <vertical style="thin">
          <color theme="3"/>
        </vertical>
      </border>
    </dxf>
  </dxfs>
  <tableStyles count="1" defaultTableStyle="TableStyleMedium2" defaultPivotStyle="PivotStyleLight16">
    <tableStyle name="Weeky Sales Activity" pivot="0" count="3">
      <tableStyleElement type="wholeTable" dxfId="18"/>
      <tableStyleElement type="headerRow" dxfId="17"/>
      <tableStyleElement type="totalRow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النشاط" displayName="النشاط" ref="B5:M13" totalsRowCount="1" headerRowDxfId="15" dataDxfId="14" totalsRowDxfId="13" totalsRowCellStyle="التسميات">
  <tableColumns count="12">
    <tableColumn id="1" name="الأيام" totalsRowLabel="الإجماليات" totalsRowDxfId="12" dataCellStyle="إجماليات الجدول"/>
    <tableColumn id="2" name="داخل مكتب المبيعات" totalsRowFunction="sum" totalsRowDxfId="11" dataCellStyle="العملة المخصصة"/>
    <tableColumn id="3" name="خارج المكتب" totalsRowFunction="sum" totalsRowDxfId="10" dataCellStyle="العملة المخصصة"/>
    <tableColumn id="4" name="زيارات داخل المكتب" totalsRowFunction="sum" totalsRowDxfId="9" dataCellStyle="العملة المخصصة"/>
    <tableColumn id="5" name="المكالمات الخارجية" totalsRowFunction="sum" totalsRowDxfId="8" dataCellStyle="العملة المخصصة"/>
    <tableColumn id="6" name="المكالمات الهاتفية" totalsRowFunction="sum" totalsRowDxfId="7" dataCellStyle="العملة المخصصة"/>
    <tableColumn id="7" name="الحساب الجديد الهاتف" totalsRowFunction="sum" totalsRowDxfId="6" dataCellStyle="العملة المخصصة"/>
    <tableColumn id="8" name="غرف النزيل" totalsRowFunction="sum" totalsRowDxfId="5" dataCellStyle="العملة المخصصة"/>
    <tableColumn id="9" name="الأطعمة والمشروبات" totalsRowFunction="sum" totalsRowDxfId="4" dataCellStyle="العملة المخصصة"/>
    <tableColumn id="10" name="إيجار غرفة الاجتماعات" totalsRowFunction="sum" totalsRowDxfId="3" dataCellStyle="العملة المخصصة"/>
    <tableColumn id="11" name="غير ذلك*" totalsRowFunction="sum" totalsRowDxfId="2" dataCellStyle="العملة المخصصة"/>
    <tableColumn id="12" name="الإجمالي" totalsRowFunction="sum" dataDxfId="1" totalsRowDxfId="0" dataCellStyle="العملة المخصصة">
      <calculatedColumnFormula>SUM(النشاط[[#This Row],[داخل مكتب المبيعات]:[غير ذلك*]])</calculatedColumnFormula>
    </tableColumn>
  </tableColumns>
  <tableStyleInfo name="Weeky Sales Activity" showFirstColumn="0" showLastColumn="0" showRowStripes="1" showColumnStripes="0"/>
  <extLst>
    <ext xmlns:x14="http://schemas.microsoft.com/office/spreadsheetml/2009/9/main" uri="{504A1905-F514-4f6f-8877-14C23A59335A}">
      <x14:table altTextSummary="أدخل الأيام وتكاليف المبيعات المختلفة، بما في ذلك &quot;الزيارات داخل المكتب&quot; و&quot;المكالمات الخارجية&quot; و&quot;الأطعمة والمشروبات&quot; و&quot;إيجار غرفة الاجتماعات&quot; في هذا الجدول. يتم حساب الإجمالي تلقائياً"/>
    </ext>
  </extLst>
</table>
</file>

<file path=xl/theme/theme1.xml><?xml version="1.0" encoding="utf-8"?>
<a:theme xmlns:a="http://schemas.openxmlformats.org/drawingml/2006/main" name="Office Theme">
  <a:themeElements>
    <a:clrScheme name="Weeky Sales Activity">
      <a:dk1>
        <a:srgbClr val="000000"/>
      </a:dk1>
      <a:lt1>
        <a:srgbClr val="FFFFFF"/>
      </a:lt1>
      <a:dk2>
        <a:srgbClr val="4E4F4B"/>
      </a:dk2>
      <a:lt2>
        <a:srgbClr val="EAEBEA"/>
      </a:lt2>
      <a:accent1>
        <a:srgbClr val="83BA96"/>
      </a:accent1>
      <a:accent2>
        <a:srgbClr val="D18A4E"/>
      </a:accent2>
      <a:accent3>
        <a:srgbClr val="977974"/>
      </a:accent3>
      <a:accent4>
        <a:srgbClr val="CFA94E"/>
      </a:accent4>
      <a:accent5>
        <a:srgbClr val="7596A9"/>
      </a:accent5>
      <a:accent6>
        <a:srgbClr val="A46675"/>
      </a:accent6>
      <a:hlink>
        <a:srgbClr val="7596A9"/>
      </a:hlink>
      <a:folHlink>
        <a:srgbClr val="A46675"/>
      </a:folHlink>
    </a:clrScheme>
    <a:fontScheme name="Weeky Sales Activity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A1:M20"/>
  <sheetViews>
    <sheetView showGridLines="0" rightToLeft="1" tabSelected="1" zoomScaleNormal="100" workbookViewId="0"/>
  </sheetViews>
  <sheetFormatPr defaultColWidth="9" defaultRowHeight="20.25" customHeight="1" x14ac:dyDescent="0.25"/>
  <cols>
    <col min="1" max="1" width="2.59765625" style="9" customWidth="1"/>
    <col min="2" max="2" width="14.5" style="9" customWidth="1"/>
    <col min="3" max="13" width="17.59765625" style="9" customWidth="1"/>
    <col min="14" max="14" width="2.59765625" style="9" customWidth="1"/>
    <col min="15" max="16384" width="9" style="9"/>
  </cols>
  <sheetData>
    <row r="1" spans="1:13" ht="12" customHeight="1" x14ac:dyDescent="0.25">
      <c r="A1" s="8"/>
      <c r="B1" s="18" t="s">
        <v>30</v>
      </c>
      <c r="C1" s="18"/>
      <c r="D1" s="18"/>
      <c r="E1" s="18"/>
      <c r="F1" s="18"/>
      <c r="G1" s="18"/>
      <c r="H1" s="18"/>
      <c r="I1" s="19" t="s">
        <v>19</v>
      </c>
      <c r="J1" s="30" t="s">
        <v>22</v>
      </c>
      <c r="K1" s="30"/>
      <c r="L1" s="19" t="s">
        <v>25</v>
      </c>
      <c r="M1" s="22" t="s">
        <v>28</v>
      </c>
    </row>
    <row r="2" spans="1:13" ht="20.25" customHeight="1" x14ac:dyDescent="0.25">
      <c r="A2" s="8"/>
      <c r="B2" s="18"/>
      <c r="C2" s="18"/>
      <c r="D2" s="18"/>
      <c r="E2" s="18"/>
      <c r="F2" s="18"/>
      <c r="G2" s="18"/>
      <c r="H2" s="18"/>
      <c r="I2" s="19"/>
      <c r="J2" s="30"/>
      <c r="K2" s="30"/>
      <c r="L2" s="19"/>
      <c r="M2" s="22"/>
    </row>
    <row r="3" spans="1:13" ht="20.25" customHeight="1" x14ac:dyDescent="0.25">
      <c r="A3" s="8"/>
      <c r="B3" s="18"/>
      <c r="C3" s="18"/>
      <c r="D3" s="18"/>
      <c r="E3" s="18"/>
      <c r="F3" s="18"/>
      <c r="G3" s="18"/>
      <c r="H3" s="18"/>
      <c r="I3" s="20" t="s">
        <v>20</v>
      </c>
      <c r="J3" s="21" t="s">
        <v>20</v>
      </c>
      <c r="K3" s="21"/>
      <c r="L3" s="20" t="s">
        <v>26</v>
      </c>
      <c r="M3" s="23" t="s">
        <v>28</v>
      </c>
    </row>
    <row r="4" spans="1:13" ht="29.25" customHeight="1" x14ac:dyDescent="0.25">
      <c r="A4" s="8"/>
      <c r="B4" s="18"/>
      <c r="C4" s="18"/>
      <c r="D4" s="18"/>
      <c r="E4" s="18"/>
      <c r="F4" s="18"/>
      <c r="G4" s="18"/>
      <c r="H4" s="18"/>
      <c r="I4" s="20"/>
      <c r="J4" s="21"/>
      <c r="K4" s="21"/>
      <c r="L4" s="20"/>
      <c r="M4" s="23"/>
    </row>
    <row r="5" spans="1:13" ht="30.75" customHeight="1" x14ac:dyDescent="0.25">
      <c r="A5" s="8"/>
      <c r="B5" s="4" t="s">
        <v>0</v>
      </c>
      <c r="C5" s="10" t="s">
        <v>13</v>
      </c>
      <c r="D5" s="10" t="s">
        <v>14</v>
      </c>
      <c r="E5" s="10" t="s">
        <v>15</v>
      </c>
      <c r="F5" s="10" t="s">
        <v>16</v>
      </c>
      <c r="G5" s="10" t="s">
        <v>17</v>
      </c>
      <c r="H5" s="10" t="s">
        <v>18</v>
      </c>
      <c r="I5" s="10" t="s">
        <v>21</v>
      </c>
      <c r="J5" s="10" t="s">
        <v>23</v>
      </c>
      <c r="K5" s="10" t="s">
        <v>24</v>
      </c>
      <c r="L5" s="10" t="s">
        <v>27</v>
      </c>
      <c r="M5" s="10" t="s">
        <v>29</v>
      </c>
    </row>
    <row r="6" spans="1:13" ht="20.25" customHeight="1" x14ac:dyDescent="0.25">
      <c r="A6" s="8"/>
      <c r="B6" s="11" t="s">
        <v>1</v>
      </c>
      <c r="C6" s="12">
        <v>14</v>
      </c>
      <c r="D6" s="12">
        <v>23</v>
      </c>
      <c r="E6" s="12">
        <v>4</v>
      </c>
      <c r="F6" s="12">
        <v>45</v>
      </c>
      <c r="G6" s="12">
        <v>22</v>
      </c>
      <c r="H6" s="12">
        <v>2</v>
      </c>
      <c r="I6" s="12">
        <v>100</v>
      </c>
      <c r="J6" s="12">
        <v>0</v>
      </c>
      <c r="K6" s="12">
        <v>0</v>
      </c>
      <c r="L6" s="12">
        <v>0</v>
      </c>
      <c r="M6" s="13">
        <f>SUM(النشاط[[#This Row],[داخل مكتب المبيعات]:[غير ذلك*]])</f>
        <v>210</v>
      </c>
    </row>
    <row r="7" spans="1:13" ht="20.25" customHeight="1" x14ac:dyDescent="0.25">
      <c r="A7" s="8"/>
      <c r="B7" s="11" t="s">
        <v>2</v>
      </c>
      <c r="C7" s="12">
        <v>23</v>
      </c>
      <c r="D7" s="12">
        <v>76</v>
      </c>
      <c r="E7" s="12">
        <v>10</v>
      </c>
      <c r="F7" s="12">
        <v>50</v>
      </c>
      <c r="G7" s="12">
        <v>54</v>
      </c>
      <c r="H7" s="12">
        <v>45</v>
      </c>
      <c r="I7" s="12">
        <v>80</v>
      </c>
      <c r="J7" s="12">
        <v>0</v>
      </c>
      <c r="K7" s="12">
        <v>0</v>
      </c>
      <c r="L7" s="12">
        <v>0</v>
      </c>
      <c r="M7" s="13">
        <f>SUM(النشاط[[#This Row],[داخل مكتب المبيعات]:[غير ذلك*]])</f>
        <v>338</v>
      </c>
    </row>
    <row r="8" spans="1:13" ht="20.25" customHeight="1" x14ac:dyDescent="0.25">
      <c r="A8" s="8"/>
      <c r="B8" s="11" t="s">
        <v>3</v>
      </c>
      <c r="C8" s="12">
        <v>4</v>
      </c>
      <c r="D8" s="12">
        <v>130</v>
      </c>
      <c r="E8" s="12">
        <v>11</v>
      </c>
      <c r="F8" s="12">
        <v>33</v>
      </c>
      <c r="G8" s="12">
        <v>67</v>
      </c>
      <c r="H8" s="12">
        <v>65</v>
      </c>
      <c r="I8" s="12">
        <v>400</v>
      </c>
      <c r="J8" s="12">
        <v>0</v>
      </c>
      <c r="K8" s="12">
        <v>0</v>
      </c>
      <c r="L8" s="12">
        <v>0</v>
      </c>
      <c r="M8" s="13">
        <f>SUM(النشاط[[#This Row],[داخل مكتب المبيعات]:[غير ذلك*]])</f>
        <v>710</v>
      </c>
    </row>
    <row r="9" spans="1:13" ht="20.25" customHeight="1" x14ac:dyDescent="0.25">
      <c r="A9" s="8"/>
      <c r="B9" s="11" t="s">
        <v>4</v>
      </c>
      <c r="C9" s="12">
        <v>102</v>
      </c>
      <c r="D9" s="12">
        <v>40</v>
      </c>
      <c r="E9" s="12">
        <v>18</v>
      </c>
      <c r="F9" s="12">
        <v>0</v>
      </c>
      <c r="G9" s="12">
        <v>86</v>
      </c>
      <c r="H9" s="12">
        <v>82</v>
      </c>
      <c r="I9" s="12">
        <v>97</v>
      </c>
      <c r="J9" s="12">
        <v>0</v>
      </c>
      <c r="K9" s="12">
        <v>0</v>
      </c>
      <c r="L9" s="12">
        <v>0</v>
      </c>
      <c r="M9" s="13">
        <f>SUM(النشاط[[#This Row],[داخل مكتب المبيعات]:[غير ذلك*]])</f>
        <v>425</v>
      </c>
    </row>
    <row r="10" spans="1:13" ht="20.25" customHeight="1" x14ac:dyDescent="0.25">
      <c r="A10" s="8"/>
      <c r="B10" s="11" t="s">
        <v>5</v>
      </c>
      <c r="C10" s="12">
        <v>33</v>
      </c>
      <c r="D10" s="12">
        <v>55</v>
      </c>
      <c r="E10" s="12">
        <v>22</v>
      </c>
      <c r="F10" s="12">
        <v>49</v>
      </c>
      <c r="G10" s="12">
        <v>143</v>
      </c>
      <c r="H10" s="12">
        <v>26</v>
      </c>
      <c r="I10" s="12">
        <v>50</v>
      </c>
      <c r="J10" s="12">
        <v>0</v>
      </c>
      <c r="K10" s="12">
        <v>0</v>
      </c>
      <c r="L10" s="12">
        <v>0</v>
      </c>
      <c r="M10" s="13">
        <f>SUM(النشاط[[#This Row],[داخل مكتب المبيعات]:[غير ذلك*]])</f>
        <v>378</v>
      </c>
    </row>
    <row r="11" spans="1:13" ht="20.25" customHeight="1" x14ac:dyDescent="0.25">
      <c r="A11" s="8"/>
      <c r="B11" s="11" t="s">
        <v>6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3">
        <f>SUM(النشاط[[#This Row],[داخل مكتب المبيعات]:[غير ذلك*]])</f>
        <v>0</v>
      </c>
    </row>
    <row r="12" spans="1:13" ht="20.25" customHeight="1" x14ac:dyDescent="0.25">
      <c r="A12" s="8"/>
      <c r="B12" s="11" t="s">
        <v>7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3">
        <f>SUM(النشاط[[#This Row],[داخل مكتب المبيعات]:[غير ذلك*]])</f>
        <v>0</v>
      </c>
    </row>
    <row r="13" spans="1:13" ht="20.25" customHeight="1" x14ac:dyDescent="0.25">
      <c r="A13" s="8"/>
      <c r="B13" s="5" t="s">
        <v>8</v>
      </c>
      <c r="C13" s="14">
        <f>SUBTOTAL(109,النشاط[داخل مكتب المبيعات])</f>
        <v>176</v>
      </c>
      <c r="D13" s="14">
        <f>SUBTOTAL(109,النشاط[خارج المكتب])</f>
        <v>324</v>
      </c>
      <c r="E13" s="14">
        <f>SUBTOTAL(109,النشاط[زيارات داخل المكتب])</f>
        <v>65</v>
      </c>
      <c r="F13" s="14">
        <f>SUBTOTAL(109,النشاط[المكالمات الخارجية])</f>
        <v>177</v>
      </c>
      <c r="G13" s="14">
        <f>SUBTOTAL(109,النشاط[المكالمات الهاتفية])</f>
        <v>372</v>
      </c>
      <c r="H13" s="14">
        <f>SUBTOTAL(109,النشاط[الحساب الجديد الهاتف])</f>
        <v>220</v>
      </c>
      <c r="I13" s="15">
        <f>SUBTOTAL(109,النشاط[غرف النزيل])</f>
        <v>727</v>
      </c>
      <c r="J13" s="14">
        <f>SUBTOTAL(109,النشاط[الأطعمة والمشروبات])</f>
        <v>0</v>
      </c>
      <c r="K13" s="14">
        <f>SUBTOTAL(109,النشاط[إيجار غرفة الاجتماعات])</f>
        <v>0</v>
      </c>
      <c r="L13" s="14">
        <f>SUBTOTAL(109,النشاط[غير ذلك*])</f>
        <v>0</v>
      </c>
      <c r="M13" s="14">
        <f>SUBTOTAL(109,النشاط[الإجمالي])</f>
        <v>2061</v>
      </c>
    </row>
    <row r="14" spans="1:13" ht="20.25" customHeight="1" x14ac:dyDescent="0.25">
      <c r="A14" s="8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1:13" ht="20.25" customHeight="1" x14ac:dyDescent="0.25">
      <c r="A15" s="8"/>
      <c r="B15" s="6" t="s">
        <v>9</v>
      </c>
      <c r="C15" s="1">
        <v>200</v>
      </c>
      <c r="D15" s="1">
        <v>400</v>
      </c>
      <c r="E15" s="1">
        <v>300</v>
      </c>
      <c r="F15" s="1">
        <v>65</v>
      </c>
      <c r="G15" s="1">
        <v>500</v>
      </c>
      <c r="H15" s="1">
        <v>300</v>
      </c>
      <c r="I15" s="1">
        <v>400</v>
      </c>
      <c r="J15" s="1">
        <v>600</v>
      </c>
      <c r="K15" s="1">
        <v>300</v>
      </c>
      <c r="L15" s="1">
        <v>300</v>
      </c>
      <c r="M15" s="2">
        <f>SUM(C15:L15)</f>
        <v>3365</v>
      </c>
    </row>
    <row r="16" spans="1:13" ht="20.25" customHeight="1" x14ac:dyDescent="0.25">
      <c r="A16" s="8"/>
      <c r="B16" s="7" t="s">
        <v>10</v>
      </c>
      <c r="C16" s="3">
        <f>SUM(النشاط[[#Totals],[داخل مكتب المبيعات]]-C15)</f>
        <v>-24</v>
      </c>
      <c r="D16" s="3">
        <f>SUM(النشاط[[#Totals],[خارج المكتب]]-D15)</f>
        <v>-76</v>
      </c>
      <c r="E16" s="3">
        <f>SUM(النشاط[[#Totals],[زيارات داخل المكتب]]-E15)</f>
        <v>-235</v>
      </c>
      <c r="F16" s="3">
        <f>SUM(النشاط[[#Totals],[المكالمات الخارجية]]-F15)</f>
        <v>112</v>
      </c>
      <c r="G16" s="3">
        <f>SUM(النشاط[[#Totals],[المكالمات الهاتفية]]-G15)</f>
        <v>-128</v>
      </c>
      <c r="H16" s="3">
        <f>SUM(النشاط[[#Totals],[الحساب الجديد الهاتف]]-H15)</f>
        <v>-80</v>
      </c>
      <c r="I16" s="3">
        <f>SUM(النشاط[[#Totals],[غرف النزيل]]-I15)</f>
        <v>327</v>
      </c>
      <c r="J16" s="3">
        <f>SUM(النشاط[[#Totals],[الأطعمة والمشروبات]]-J15)</f>
        <v>-600</v>
      </c>
      <c r="K16" s="3">
        <f>SUM(النشاط[[#Totals],[إيجار غرفة الاجتماعات]]-K15)</f>
        <v>-300</v>
      </c>
      <c r="L16" s="3">
        <f>SUM(النشاط[[#Totals],[غير ذلك*]]-L15)</f>
        <v>-300</v>
      </c>
      <c r="M16" s="2">
        <f>SUM(C16:L16)</f>
        <v>-1304</v>
      </c>
    </row>
    <row r="17" spans="1:13" ht="40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 ht="20.25" customHeight="1" x14ac:dyDescent="0.25">
      <c r="A18" s="8"/>
      <c r="B18" s="24" t="s">
        <v>11</v>
      </c>
      <c r="C18" s="25"/>
      <c r="D18" s="25"/>
      <c r="E18" s="25"/>
      <c r="F18" s="26"/>
      <c r="G18" s="8"/>
      <c r="H18" s="8"/>
      <c r="I18" s="8"/>
      <c r="J18" s="8"/>
      <c r="K18" s="8"/>
      <c r="L18" s="8"/>
      <c r="M18" s="8"/>
    </row>
    <row r="19" spans="1:13" ht="20.25" customHeight="1" x14ac:dyDescent="0.25">
      <c r="A19" s="8"/>
      <c r="B19" s="27"/>
      <c r="C19" s="28"/>
      <c r="D19" s="28"/>
      <c r="E19" s="28"/>
      <c r="F19" s="29"/>
      <c r="G19" s="8"/>
      <c r="H19" s="8"/>
      <c r="I19" s="8"/>
      <c r="J19" s="8"/>
      <c r="K19" s="8"/>
      <c r="L19" s="8"/>
      <c r="M19" s="8"/>
    </row>
    <row r="20" spans="1:13" ht="27.75" customHeight="1" x14ac:dyDescent="0.25">
      <c r="A20" s="8"/>
      <c r="B20" s="8" t="s">
        <v>12</v>
      </c>
      <c r="C20" s="17"/>
      <c r="D20" s="17"/>
      <c r="E20" s="17"/>
      <c r="F20" s="17"/>
      <c r="G20" s="8"/>
      <c r="H20" s="8"/>
      <c r="I20" s="8"/>
      <c r="J20" s="8"/>
      <c r="K20" s="8"/>
      <c r="L20" s="8"/>
      <c r="M20" s="8"/>
    </row>
  </sheetData>
  <mergeCells count="12">
    <mergeCell ref="B14:M14"/>
    <mergeCell ref="C20:F20"/>
    <mergeCell ref="B1:H4"/>
    <mergeCell ref="I1:I2"/>
    <mergeCell ref="I3:I4"/>
    <mergeCell ref="J3:K4"/>
    <mergeCell ref="L3:L4"/>
    <mergeCell ref="M1:M2"/>
    <mergeCell ref="M3:M4"/>
    <mergeCell ref="L1:L2"/>
    <mergeCell ref="B18:F19"/>
    <mergeCell ref="J1:K2"/>
  </mergeCells>
  <dataValidations count="27">
    <dataValidation allowBlank="1" showInputMessage="1" showErrorMessage="1" prompt="يمكنك إنشاء &quot;تقرير نشاط المبيعات الأسبوعية&quot; في ورقة العمل هذه. أدخل تفاصيل المبيعات في جدول &quot;النشاط&quot; ومبلغ &quot;الهدف&quot; في الصف الموجود أسفل الجدول. يتم حساب الفرق تلقائياً" sqref="A1"/>
    <dataValidation allowBlank="1" showInputMessage="1" showErrorMessage="1" prompt="أدخل اسم &quot;البائع&quot; في الخلية الموجودة على اليسار" sqref="I1"/>
    <dataValidation allowBlank="1" showInputMessage="1" showErrorMessage="1" prompt="أدخل اسم &quot;البائع&quot; في هذه الخلية" sqref="J1"/>
    <dataValidation allowBlank="1" showInputMessage="1" showErrorMessage="1" prompt="أدخل &quot;الموقع&quot; في الخلية الموجودة على اليسار" sqref="I3"/>
    <dataValidation allowBlank="1" showInputMessage="1" showErrorMessage="1" prompt="أدخل &quot;الموقع&quot; في هذه الخلية" sqref="J3"/>
    <dataValidation allowBlank="1" showInputMessage="1" showErrorMessage="1" prompt="أدخل &quot;تاريخ نهاية الأسبوع&quot; في الخلية الموجودة على اليسار" sqref="L1"/>
    <dataValidation allowBlank="1" showInputMessage="1" showErrorMessage="1" prompt="أدخل &quot;تاريخ نهاية الأسبوع&quot; في هذه الخلية" sqref="M1"/>
    <dataValidation allowBlank="1" showInputMessage="1" showErrorMessage="1" prompt="أدخل &quot;تاريخ اليوم&quot; في الخلية الموجودة على اليسار" sqref="L3"/>
    <dataValidation allowBlank="1" showInputMessage="1" showErrorMessage="1" prompt="أدخل &quot;تاريخ اليوم&quot; في هذه الخلية" sqref="M3"/>
    <dataValidation allowBlank="1" showInputMessage="1" showErrorMessage="1" prompt="أدخل &quot;الأيام&quot; في هذا العمود أسفل هذا العنوان" sqref="B5"/>
    <dataValidation allowBlank="1" showInputMessage="1" showErrorMessage="1" prompt="أدخل المبلغ &quot;داخل مكتب المبيعات&quot; في هذا العمود أسفل هذا العنوان" sqref="C5"/>
    <dataValidation allowBlank="1" showInputMessage="1" showErrorMessage="1" prompt="أدخل المبلغ &quot;خارج المكتب&quot; في هذا العمود أسفل هذا العنوان" sqref="D5"/>
    <dataValidation allowBlank="1" showInputMessage="1" showErrorMessage="1" prompt="أدخل تكلفة &quot;الزيارات داخل المكتب&quot; في هذا العمود أسفل هذا العنوان" sqref="E5"/>
    <dataValidation allowBlank="1" showInputMessage="1" showErrorMessage="1" prompt="أدخل تكلفة &quot;المكالمات الخارجية&quot; في هذا العمود أسفل هذا العنوان" sqref="F5"/>
    <dataValidation allowBlank="1" showInputMessage="1" showErrorMessage="1" prompt="أدخل تكلفة &quot;المكالمات الهاتفية&quot; في هذا العمود أسفل هذا العنوان" sqref="G5"/>
    <dataValidation allowBlank="1" showInputMessage="1" showErrorMessage="1" prompt="أدخل تكلفة &quot;هاتف الحساب الجديد&quot; في هذا العمود أسفل هذا العنوان" sqref="H5"/>
    <dataValidation allowBlank="1" showInputMessage="1" showErrorMessage="1" prompt="أدخل تكلفة &quot;غرف الضيوف&quot; في هذا العمود أسفل هذا العنوان" sqref="I5"/>
    <dataValidation allowBlank="1" showInputMessage="1" showErrorMessage="1" prompt="أدخل تكلفة &quot;الأطعمة والمشروبات&quot; في هذا العمود أسفل هذا العنوان" sqref="J5"/>
    <dataValidation allowBlank="1" showInputMessage="1" showErrorMessage="1" prompt="أدخل تكلفة &quot;إيجار غرفة الاجتماعات&quot; في هذا العمود أسفل هذا العنوان" sqref="K5"/>
    <dataValidation allowBlank="1" showInputMessage="1" showErrorMessage="1" prompt="أدخل التكاليف &quot;الأخرى&quot; في هذا العمود أسفل هذا العنوان" sqref="L5"/>
    <dataValidation allowBlank="1" showInputMessage="1" showErrorMessage="1" prompt="يتم حساب &quot;الإجمالي&quot; تلقائياً في هذا العمود أسفل هذا العنوان. أدخل تكاليف &quot;الهدف&quot; في الخلايا الموجودة أسفل الجدول وسيتم حساب الفرق تلقائياً" sqref="M5"/>
    <dataValidation allowBlank="1" showInputMessage="1" showErrorMessage="1" prompt="إدخال تكاليف &quot;الهدف&quot; في الخلايا الموجودة على اليسار. يتم حساب الفرق تلقائياً في الخلايا الموجودة أدناه" sqref="B15"/>
    <dataValidation allowBlank="1" showInputMessage="1" showErrorMessage="1" prompt="يتم حساب الفرق تلقائياً، ويتم تحديث الأيقونات في الخلايا الموجودة على اليسار. أدخل &quot;الشرح والموافقة&quot; في الخلايا أدناه" sqref="B16"/>
    <dataValidation allowBlank="1" showInputMessage="1" showErrorMessage="1" prompt="أدخل &quot;الشرح&quot; في هذه الخلية، وأدخل &quot;الموافقة&quot; في الخلية C20" sqref="B18:F19"/>
    <dataValidation allowBlank="1" showInputMessage="1" showErrorMessage="1" prompt="أدخل &quot;الموافقة&quot; في الخلية الموجودة على اليسار" sqref="B20"/>
    <dataValidation allowBlank="1" showInputMessage="1" showErrorMessage="1" prompt="أدخل &quot;الموافقة&quot; في هذه الخلية" sqref="C20:F20"/>
    <dataValidation allowBlank="1" showInputMessage="1" showErrorMessage="1" prompt="يوجد عنوان ورقة العمل هذه في هذه الخلية. أدخل اسم &quot;البائع&quot; في الخلية J1 والموقع في الخلية J3 والتواريخ في الخليتين M1 وM3" sqref="B1:H4"/>
  </dataValidations>
  <printOptions horizontalCentered="1"/>
  <pageMargins left="0.25" right="0.25" top="0.75" bottom="0.75" header="0.3" footer="0.3"/>
  <pageSetup paperSize="9" scale="80" fitToHeight="0" orientation="landscape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E7D709EC-13E9-4561-9B3E-7D590451F364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C16:M16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1</vt:i4>
      </vt:variant>
      <vt:variant>
        <vt:lpstr>نطاقات تمت تسميتها</vt:lpstr>
      </vt:variant>
      <vt:variant>
        <vt:i4>4</vt:i4>
      </vt:variant>
    </vt:vector>
  </HeadingPairs>
  <TitlesOfParts>
    <vt:vector size="5" baseType="lpstr">
      <vt:lpstr>نشاط المبيعات الأسبوعية</vt:lpstr>
      <vt:lpstr>'نشاط المبيعات الأسبوعية'!Print_Titles</vt:lpstr>
      <vt:lpstr>RowTitleRegion1..J3</vt:lpstr>
      <vt:lpstr>RowTitleRegion2..M3</vt:lpstr>
      <vt:lpstr>العنوان_1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NOOR AL FAJR</dc:creator>
  <cp:lastModifiedBy>NOOR AL FAJR</cp:lastModifiedBy>
  <dcterms:created xsi:type="dcterms:W3CDTF">2018-02-27T05:25:49Z</dcterms:created>
  <dcterms:modified xsi:type="dcterms:W3CDTF">2022-01-01T16:58:18Z</dcterms:modified>
</cp:coreProperties>
</file>