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drawings/drawing2.xml" ContentType="application/vnd.openxmlformats-officedocument.drawing+xml"/>
  <Override PartName="/xl/tables/table1.xml" ContentType="application/vnd.openxmlformats-officedocument.spreadsheetml.table+xml"/>
  <Override PartName="/xl/pivotTables/pivotTable2.xml" ContentType="application/vnd.openxmlformats-officedocument.spreadsheetml.pivot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hidePivotFieldList="1"/>
  <bookViews>
    <workbookView xWindow="0" yWindow="0" windowWidth="20490" windowHeight="7515" tabRatio="685" activeTab="2"/>
  </bookViews>
  <sheets>
    <sheet name="تقرير الميزانية الشهرية" sheetId="4" r:id="rId1"/>
    <sheet name="المصاريف الشهرية" sheetId="1" r:id="rId2"/>
    <sheet name="بيانات إضافية" sheetId="5" r:id="rId3"/>
  </sheets>
  <definedNames>
    <definedName name="BudgetCategory">BudgetCategoryLookup[بحث فئة الميزانية]</definedName>
    <definedName name="_xlnm.Print_Titles" localSheetId="1">'المصاريف الشهرية'!$2:$2</definedName>
    <definedName name="_xlnm.Print_Titles" localSheetId="0">'تقرير الميزانية الشهرية'!$J:$J,'تقرير الميزانية الشهرية'!$10:$10</definedName>
    <definedName name="مقسم_طريقة_العرض_الفئة">#N/A</definedName>
  </definedNames>
  <calcPr calcId="152511"/>
  <pivotCaches>
    <pivotCache cacheId="0"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Lst>
</workbook>
</file>

<file path=xl/calcChain.xml><?xml version="1.0" encoding="utf-8"?>
<calcChain xmlns="http://schemas.openxmlformats.org/spreadsheetml/2006/main">
  <c r="E62" i="1" l="1"/>
  <c r="D62" i="1"/>
  <c r="G13" i="4"/>
  <c r="G8" i="4"/>
  <c r="F47" i="1"/>
  <c r="G47" i="1"/>
  <c r="F3" i="1"/>
  <c r="G3" i="1"/>
  <c r="F5" i="1"/>
  <c r="G5" i="1"/>
  <c r="F6" i="1"/>
  <c r="G6" i="1"/>
  <c r="F4" i="1"/>
  <c r="G4" i="1"/>
  <c r="F19" i="1"/>
  <c r="G19" i="1"/>
  <c r="F55" i="1"/>
  <c r="F20" i="1"/>
  <c r="F16" i="1"/>
  <c r="F17" i="1"/>
  <c r="F18" i="1"/>
  <c r="F41" i="1"/>
  <c r="F7" i="1"/>
  <c r="F36" i="1"/>
  <c r="F37" i="1"/>
  <c r="F38" i="1"/>
  <c r="F14" i="1"/>
  <c r="F42" i="1"/>
  <c r="F21" i="1"/>
  <c r="F52" i="1"/>
  <c r="F46" i="1"/>
  <c r="F56" i="1"/>
  <c r="F22" i="1"/>
  <c r="F15" i="1"/>
  <c r="F43" i="1"/>
  <c r="F33" i="1"/>
  <c r="F44" i="1"/>
  <c r="F34" i="1"/>
  <c r="F23" i="1"/>
  <c r="F57" i="1"/>
  <c r="F50" i="1"/>
  <c r="F58" i="1"/>
  <c r="F35" i="1"/>
  <c r="F8" i="1"/>
  <c r="F53" i="1"/>
  <c r="F24" i="1"/>
  <c r="F59" i="1"/>
  <c r="F45" i="1"/>
  <c r="F48" i="1"/>
  <c r="F25" i="1"/>
  <c r="F9" i="1"/>
  <c r="F10" i="1"/>
  <c r="F26" i="1"/>
  <c r="F27" i="1"/>
  <c r="F60" i="1"/>
  <c r="F39" i="1"/>
  <c r="F28" i="1"/>
  <c r="F29" i="1"/>
  <c r="F51" i="1"/>
  <c r="F11" i="1"/>
  <c r="F54" i="1"/>
  <c r="F40" i="1"/>
  <c r="F30" i="1"/>
  <c r="F49" i="1"/>
  <c r="F61" i="1"/>
  <c r="F12" i="1"/>
  <c r="F13" i="1"/>
  <c r="F31" i="1"/>
  <c r="F32" i="1"/>
  <c r="G55" i="1"/>
  <c r="G20" i="1"/>
  <c r="G16" i="1"/>
  <c r="G17" i="1"/>
  <c r="G18" i="1"/>
  <c r="G41" i="1"/>
  <c r="G7" i="1"/>
  <c r="G36" i="1"/>
  <c r="G37" i="1"/>
  <c r="G38" i="1"/>
  <c r="G14" i="1"/>
  <c r="G42" i="1"/>
  <c r="G21" i="1"/>
  <c r="G52" i="1"/>
  <c r="G46" i="1"/>
  <c r="G56" i="1"/>
  <c r="G22" i="1"/>
  <c r="G15" i="1"/>
  <c r="G43" i="1"/>
  <c r="G33" i="1"/>
  <c r="G44" i="1"/>
  <c r="G34" i="1"/>
  <c r="G23" i="1"/>
  <c r="G57" i="1"/>
  <c r="G50" i="1"/>
  <c r="G58" i="1"/>
  <c r="G35" i="1"/>
  <c r="G8" i="1"/>
  <c r="G53" i="1"/>
  <c r="G24" i="1"/>
  <c r="G59" i="1"/>
  <c r="G45" i="1"/>
  <c r="G48" i="1"/>
  <c r="G25" i="1"/>
  <c r="G9" i="1"/>
  <c r="G10" i="1"/>
  <c r="G26" i="1"/>
  <c r="G27" i="1"/>
  <c r="G60" i="1"/>
  <c r="G39" i="1"/>
  <c r="G28" i="1"/>
  <c r="G29" i="1"/>
  <c r="G51" i="1"/>
  <c r="G11" i="1"/>
  <c r="G54" i="1"/>
  <c r="G40" i="1"/>
  <c r="G30" i="1"/>
  <c r="G49" i="1"/>
  <c r="G61" i="1"/>
  <c r="G12" i="1"/>
  <c r="G13" i="1"/>
  <c r="G31" i="1"/>
  <c r="G32" i="1"/>
  <c r="D17" i="4"/>
  <c r="G3" i="4" s="1"/>
  <c r="D11" i="4"/>
  <c r="G4" i="4" s="1"/>
  <c r="F62" i="1" l="1"/>
  <c r="G5" i="4"/>
</calcChain>
</file>

<file path=xl/sharedStrings.xml><?xml version="1.0" encoding="utf-8"?>
<sst xmlns="http://schemas.openxmlformats.org/spreadsheetml/2006/main" count="197" uniqueCount="99">
  <si>
    <t>الإجمالي الكلي</t>
  </si>
  <si>
    <t>نظرة عامة على الميزانية</t>
  </si>
  <si>
    <t>الرصيد</t>
  </si>
  <si>
    <t>الرصيد المتوقع</t>
  </si>
  <si>
    <t xml:space="preserve">الرصيد الفعلي </t>
  </si>
  <si>
    <t>الفرق</t>
  </si>
  <si>
    <t>(المتوقع مطروحاً منه المصاريف)</t>
  </si>
  <si>
    <t>(الفعلي مطروحاً منه المصاريف)</t>
  </si>
  <si>
    <t>(الفعلي مطروحاً منه المتوقع)</t>
  </si>
  <si>
    <t>الدخل</t>
  </si>
  <si>
    <t>المصاريف</t>
  </si>
  <si>
    <t>الفعلي</t>
  </si>
  <si>
    <t>المتوقع</t>
  </si>
  <si>
    <t>الدخل 1</t>
  </si>
  <si>
    <t>الدخل 2</t>
  </si>
  <si>
    <t>الدخل الإضافي</t>
  </si>
  <si>
    <t>إجمالي الدخل</t>
  </si>
  <si>
    <t>الوصف</t>
  </si>
  <si>
    <t>الفئة</t>
  </si>
  <si>
    <t>التكلفة التقديرية</t>
  </si>
  <si>
    <t>التكلفة الفعلية</t>
  </si>
  <si>
    <t>نظرة عامة على التكلفة الفعلية</t>
  </si>
  <si>
    <t>المصاريف الشهرية</t>
  </si>
  <si>
    <t>الأنشطة غير الروتينية</t>
  </si>
  <si>
    <t>الرعاية الصحية</t>
  </si>
  <si>
    <t>المستلزمات المدرسية</t>
  </si>
  <si>
    <t>الرسوم الدراسية</t>
  </si>
  <si>
    <t>الحفلات الموسيقية</t>
  </si>
  <si>
    <t>مسرح مباشر</t>
  </si>
  <si>
    <t>الأفلام</t>
  </si>
  <si>
    <t>الموسيقى (أقراص مضغوطة وتحميلات، إلخ)</t>
  </si>
  <si>
    <t>أحداث رياضية</t>
  </si>
  <si>
    <t>فيديو/DVD (شراء)</t>
  </si>
  <si>
    <t>فيديو/DVD (إيجار)</t>
  </si>
  <si>
    <t>تناول الطعام بالخارج</t>
  </si>
  <si>
    <t>البقالة</t>
  </si>
  <si>
    <t>عمل خيري 1</t>
  </si>
  <si>
    <t>عمل خيري 2</t>
  </si>
  <si>
    <t>الهدية 1</t>
  </si>
  <si>
    <t>الهدية 2</t>
  </si>
  <si>
    <t>كبلات التلفاز/القمر الصناعي</t>
  </si>
  <si>
    <t>الكهرباء</t>
  </si>
  <si>
    <t>الغاز</t>
  </si>
  <si>
    <t>خدمة تنظيف المنزل</t>
  </si>
  <si>
    <t>الصيانة</t>
  </si>
  <si>
    <t>الرهن أو الإيجار</t>
  </si>
  <si>
    <t>الغاز الطبيعي/البترول</t>
  </si>
  <si>
    <t>خدمة الاتصال/الإنترنت</t>
  </si>
  <si>
    <t>هاتف (خلوي)</t>
  </si>
  <si>
    <t>هاتف (المنزل)</t>
  </si>
  <si>
    <t>التجهيزات</t>
  </si>
  <si>
    <t>إزالة المخلفات وإعادة التدوير</t>
  </si>
  <si>
    <t>المياه والصرف</t>
  </si>
  <si>
    <t>الصحة</t>
  </si>
  <si>
    <t>المنزل</t>
  </si>
  <si>
    <t>الحياة</t>
  </si>
  <si>
    <t>بطاقة الائتمان 1</t>
  </si>
  <si>
    <t>بطاقة الائتمان 2</t>
  </si>
  <si>
    <t>بطاقة الائتمان 3</t>
  </si>
  <si>
    <t>شخصي</t>
  </si>
  <si>
    <t>طالب</t>
  </si>
  <si>
    <t>الملابس</t>
  </si>
  <si>
    <t>التنظيف الجاف</t>
  </si>
  <si>
    <t>الشعر/الأظافر</t>
  </si>
  <si>
    <t>النادي الصحي</t>
  </si>
  <si>
    <t>الطعام</t>
  </si>
  <si>
    <t>العناية</t>
  </si>
  <si>
    <t>الألعاب</t>
  </si>
  <si>
    <t>حساب الاستثمار</t>
  </si>
  <si>
    <t>حساب التقاعد</t>
  </si>
  <si>
    <t>فدرالي</t>
  </si>
  <si>
    <t>محلي</t>
  </si>
  <si>
    <t>الولاية</t>
  </si>
  <si>
    <t>أجرة الحافلة/التاكسي</t>
  </si>
  <si>
    <t>الوقود</t>
  </si>
  <si>
    <t>التأمين</t>
  </si>
  <si>
    <t xml:space="preserve">الترخيص </t>
  </si>
  <si>
    <t>رسوم أماكن انتظار السيارات</t>
  </si>
  <si>
    <t>قسط السيارة</t>
  </si>
  <si>
    <t>ملخص الميزانية</t>
  </si>
  <si>
    <r>
      <t xml:space="preserve">انقر بزر الماوس الأيمن فوق PivotTable أدناه ثم انقر فوق </t>
    </r>
    <r>
      <rPr>
        <b/>
        <i/>
        <sz val="10"/>
        <color theme="1"/>
        <rFont val="Tahoma"/>
        <family val="2"/>
      </rPr>
      <t>تحديث</t>
    </r>
    <r>
      <rPr>
        <i/>
        <sz val="10"/>
        <color theme="1"/>
        <rFont val="Tahoma"/>
        <family val="2"/>
      </rPr>
      <t xml:space="preserve"> لإجراء التحديث</t>
    </r>
  </si>
  <si>
    <t>الأطفال</t>
  </si>
  <si>
    <t>التسلية</t>
  </si>
  <si>
    <t>الهدايا والأعمال الخيرية</t>
  </si>
  <si>
    <t>السكن</t>
  </si>
  <si>
    <t>القروض</t>
  </si>
  <si>
    <t>الرعاية الشخصية</t>
  </si>
  <si>
    <t>الحيوانات الأليفة</t>
  </si>
  <si>
    <t>المدخرات أو الاستثمارات</t>
  </si>
  <si>
    <t>الضرائب</t>
  </si>
  <si>
    <t>وسيلة النقل</t>
  </si>
  <si>
    <t>بحث فئة الميزانية</t>
  </si>
  <si>
    <t>قائمة بحث لفئة تفاصيل الميزانية</t>
  </si>
  <si>
    <t>PivotTable لمخطط نظرة عامة على الميزانية</t>
  </si>
  <si>
    <t>الإجمالي</t>
  </si>
  <si>
    <t>مجموع من الفرق</t>
  </si>
  <si>
    <t>مجموع من التكلفة التقديرية</t>
  </si>
  <si>
    <t>مجموع من التكلفة الفعلية</t>
  </si>
  <si>
    <t>التكلفة</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</si>
</sst>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_);[Red]\(&quot;$&quot;#,##0\)"/>
    <numFmt numFmtId="165" formatCode="&quot;$&quot;#,##0"/>
    <numFmt numFmtId="166" formatCode="\ ###0\ &quot;ر.س.‏&quot;;[Red]\(\ ###0\ &quot;ر.س.‏&quot;\)"/>
    <numFmt numFmtId="167" formatCode="\ ###0\ &quot;ر.س.‏&quot;;\(\ ###0\ &quot;ر.س.‏&quot;\)"/>
    <numFmt numFmtId="168" formatCode="\ ###0.00\ &quot;ر.س.‏&quot;;\(\ ###0.00\ &quot;ر.س.‏&quot;\)"/>
  </numFmts>
  <fonts count="13" x14ac:knownFonts="1">
    <font>
      <sz val="10"/>
      <color theme="1"/>
      <name val="Franklin Gothic Book"/>
      <family val="2"/>
      <scheme val="minor"/>
    </font>
    <font>
      <b/>
      <sz val="18"/>
      <color theme="3"/>
      <name val="Cambria"/>
      <family val="2"/>
      <scheme val="major"/>
    </font>
    <font>
      <b/>
      <sz val="15"/>
      <color theme="3"/>
      <name val="Franklin Gothic Book"/>
      <family val="2"/>
      <scheme val="minor"/>
    </font>
    <font>
      <i/>
      <sz val="10"/>
      <color theme="1"/>
      <name val="Tahoma"/>
      <family val="2"/>
    </font>
    <font>
      <sz val="10"/>
      <color theme="1"/>
      <name val="Tahoma"/>
      <family val="2"/>
    </font>
    <font>
      <b/>
      <sz val="10"/>
      <color theme="3"/>
      <name val="Tahoma"/>
      <family val="2"/>
    </font>
    <font>
      <b/>
      <sz val="10"/>
      <color theme="4"/>
      <name val="Tahoma"/>
      <family val="2"/>
    </font>
    <font>
      <sz val="30"/>
      <color theme="3"/>
      <name val="Tahoma"/>
      <family val="2"/>
    </font>
    <font>
      <b/>
      <sz val="18"/>
      <color theme="3"/>
      <name val="Tahoma"/>
      <family val="2"/>
    </font>
    <font>
      <b/>
      <sz val="15"/>
      <color theme="3"/>
      <name val="Tahoma"/>
      <family val="2"/>
    </font>
    <font>
      <b/>
      <sz val="18"/>
      <color theme="4"/>
      <name val="Tahoma"/>
      <family val="2"/>
    </font>
    <font>
      <b/>
      <i/>
      <sz val="10"/>
      <color theme="1"/>
      <name val="Tahoma"/>
      <family val="2"/>
    </font>
    <font>
      <sz val="10"/>
      <color theme="1"/>
      <name val="Tahoma"/>
    </font>
  </fonts>
  <fills count="3">
    <fill>
      <patternFill patternType="none"/>
    </fill>
    <fill>
      <patternFill patternType="gray125"/>
    </fill>
    <fill>
      <patternFill patternType="solid">
        <fgColor theme="0"/>
        <bgColor indexed="64"/>
      </patternFill>
    </fill>
  </fills>
  <borders count="10">
    <border>
      <left/>
      <right/>
      <top/>
      <bottom/>
      <diagonal/>
    </border>
    <border>
      <left/>
      <right/>
      <top/>
      <bottom style="thin">
        <color theme="0" tint="-0.249977111117893"/>
      </bottom>
      <diagonal/>
    </border>
    <border>
      <left/>
      <right style="thin">
        <color theme="0" tint="-0.249977111117893"/>
      </right>
      <top/>
      <bottom/>
      <diagonal/>
    </border>
    <border>
      <left/>
      <right style="thin">
        <color theme="0" tint="-0.249977111117893"/>
      </right>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style="thin">
        <color theme="0" tint="-0.249977111117893"/>
      </left>
      <right/>
      <top/>
      <bottom style="thin">
        <color theme="0" tint="-0.249977111117893"/>
      </bottom>
      <diagonal/>
    </border>
    <border>
      <left/>
      <right/>
      <top/>
      <bottom style="thin">
        <color theme="0" tint="-0.24994659260841701"/>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Alignment="0" applyProtection="0"/>
  </cellStyleXfs>
  <cellXfs count="56">
    <xf numFmtId="0" fontId="0" fillId="0" borderId="0" xfId="0"/>
    <xf numFmtId="0" fontId="4" fillId="0" borderId="0" xfId="0" applyFont="1" applyAlignment="1">
      <alignment horizontal="right" readingOrder="2"/>
    </xf>
    <xf numFmtId="0" fontId="3" fillId="0" borderId="0" xfId="0" applyFont="1" applyAlignment="1">
      <alignment horizontal="right" vertical="center" readingOrder="2"/>
    </xf>
    <xf numFmtId="0" fontId="4" fillId="2" borderId="0" xfId="0" applyFont="1" applyFill="1" applyAlignment="1">
      <alignment horizontal="right" readingOrder="2"/>
    </xf>
    <xf numFmtId="0" fontId="7" fillId="2" borderId="1" xfId="1" applyFont="1" applyFill="1" applyBorder="1" applyAlignment="1">
      <alignment horizontal="right" vertical="center" readingOrder="2"/>
    </xf>
    <xf numFmtId="0" fontId="4" fillId="2" borderId="1" xfId="0" applyFont="1" applyFill="1" applyBorder="1" applyAlignment="1">
      <alignment horizontal="right" readingOrder="2"/>
    </xf>
    <xf numFmtId="0" fontId="8" fillId="2" borderId="1" xfId="1" applyFont="1" applyFill="1" applyBorder="1" applyAlignment="1">
      <alignment horizontal="right" vertical="center" readingOrder="2"/>
    </xf>
    <xf numFmtId="0" fontId="8" fillId="2" borderId="0" xfId="1" applyFont="1" applyFill="1" applyBorder="1" applyAlignment="1">
      <alignment horizontal="right" vertical="center" readingOrder="2"/>
    </xf>
    <xf numFmtId="0" fontId="9" fillId="2" borderId="0" xfId="2" applyFont="1" applyFill="1" applyAlignment="1">
      <alignment horizontal="right" textRotation="90" readingOrder="2"/>
    </xf>
    <xf numFmtId="0" fontId="10" fillId="2" borderId="0" xfId="2" applyFont="1" applyFill="1" applyBorder="1" applyAlignment="1">
      <alignment horizontal="right" vertical="center" readingOrder="2"/>
    </xf>
    <xf numFmtId="0" fontId="4" fillId="2" borderId="0" xfId="0" applyFont="1" applyFill="1" applyBorder="1" applyAlignment="1">
      <alignment horizontal="right" readingOrder="2"/>
    </xf>
    <xf numFmtId="0" fontId="4" fillId="2" borderId="5" xfId="0" applyFont="1" applyFill="1" applyBorder="1" applyAlignment="1">
      <alignment horizontal="right" readingOrder="2"/>
    </xf>
    <xf numFmtId="164" fontId="4" fillId="2" borderId="0" xfId="0" applyNumberFormat="1" applyFont="1" applyFill="1" applyBorder="1" applyAlignment="1">
      <alignment horizontal="right" readingOrder="2"/>
    </xf>
    <xf numFmtId="164" fontId="4" fillId="2" borderId="1" xfId="0" applyNumberFormat="1" applyFont="1" applyFill="1" applyBorder="1" applyAlignment="1">
      <alignment horizontal="right" readingOrder="2"/>
    </xf>
    <xf numFmtId="0" fontId="10" fillId="2" borderId="5" xfId="2" applyFont="1" applyFill="1" applyBorder="1" applyAlignment="1">
      <alignment horizontal="right" vertical="center" readingOrder="2"/>
    </xf>
    <xf numFmtId="164" fontId="4" fillId="2" borderId="5" xfId="0" applyNumberFormat="1" applyFont="1" applyFill="1" applyBorder="1" applyAlignment="1">
      <alignment horizontal="right" readingOrder="2"/>
    </xf>
    <xf numFmtId="164" fontId="9" fillId="2" borderId="6" xfId="2" applyNumberFormat="1" applyFont="1" applyFill="1" applyBorder="1" applyAlignment="1">
      <alignment horizontal="right" vertical="center" textRotation="90" readingOrder="2"/>
    </xf>
    <xf numFmtId="0" fontId="3" fillId="0" borderId="9" xfId="0" applyFont="1" applyBorder="1" applyAlignment="1">
      <alignment horizontal="right" vertical="center" readingOrder="2"/>
    </xf>
    <xf numFmtId="0" fontId="8" fillId="2" borderId="9" xfId="1" applyFont="1" applyFill="1" applyBorder="1" applyAlignment="1">
      <alignment horizontal="right" vertical="center" readingOrder="2"/>
    </xf>
    <xf numFmtId="164" fontId="9" fillId="2" borderId="2" xfId="2" applyNumberFormat="1" applyFont="1" applyFill="1" applyBorder="1" applyAlignment="1">
      <alignment horizontal="right" vertical="center" textRotation="90" readingOrder="2"/>
    </xf>
    <xf numFmtId="0" fontId="9" fillId="2" borderId="0" xfId="2" applyFont="1" applyFill="1" applyBorder="1" applyAlignment="1">
      <alignment horizontal="right" vertical="center" readingOrder="2"/>
    </xf>
    <xf numFmtId="165" fontId="4" fillId="2" borderId="0" xfId="0" applyNumberFormat="1" applyFont="1" applyFill="1" applyBorder="1" applyAlignment="1">
      <alignment horizontal="right" vertical="center" readingOrder="2"/>
    </xf>
    <xf numFmtId="0" fontId="6" fillId="2" borderId="0" xfId="0" applyFont="1" applyFill="1" applyBorder="1" applyAlignment="1">
      <alignment horizontal="right" readingOrder="2"/>
    </xf>
    <xf numFmtId="0" fontId="5" fillId="2" borderId="1" xfId="0" applyFont="1" applyFill="1" applyBorder="1" applyAlignment="1">
      <alignment horizontal="right" vertical="center" readingOrder="2"/>
    </xf>
    <xf numFmtId="164" fontId="9" fillId="2" borderId="3" xfId="2" applyNumberFormat="1" applyFont="1" applyFill="1" applyBorder="1" applyAlignment="1">
      <alignment horizontal="right" vertical="center" textRotation="90" readingOrder="2"/>
    </xf>
    <xf numFmtId="0" fontId="5" fillId="2" borderId="8" xfId="0" applyFont="1" applyFill="1" applyBorder="1" applyAlignment="1">
      <alignment horizontal="right" vertical="center" readingOrder="2"/>
    </xf>
    <xf numFmtId="165" fontId="4" fillId="2" borderId="1" xfId="0" applyNumberFormat="1" applyFont="1" applyFill="1" applyBorder="1" applyAlignment="1">
      <alignment horizontal="right" vertical="center" readingOrder="2"/>
    </xf>
    <xf numFmtId="0" fontId="4" fillId="2" borderId="2" xfId="0" applyFont="1" applyFill="1" applyBorder="1" applyAlignment="1">
      <alignment horizontal="right" readingOrder="2"/>
    </xf>
    <xf numFmtId="0" fontId="5" fillId="2" borderId="1" xfId="0" applyFont="1" applyFill="1" applyBorder="1" applyAlignment="1">
      <alignment horizontal="right" vertical="center" wrapText="1" readingOrder="2"/>
    </xf>
    <xf numFmtId="0" fontId="8" fillId="2" borderId="3" xfId="1" applyFont="1" applyFill="1" applyBorder="1" applyAlignment="1">
      <alignment horizontal="right" vertical="center" readingOrder="2"/>
    </xf>
    <xf numFmtId="10" fontId="4" fillId="2" borderId="0" xfId="0" applyNumberFormat="1" applyFont="1" applyFill="1" applyAlignment="1">
      <alignment horizontal="right" readingOrder="2"/>
    </xf>
    <xf numFmtId="0" fontId="4" fillId="0" borderId="0" xfId="0" applyFont="1" applyFill="1" applyBorder="1" applyAlignment="1">
      <alignment horizontal="right"/>
    </xf>
    <xf numFmtId="0" fontId="4" fillId="0" borderId="0" xfId="0" applyFont="1" applyAlignment="1">
      <alignment horizontal="right"/>
    </xf>
    <xf numFmtId="0" fontId="7" fillId="0" borderId="1" xfId="1" applyFont="1" applyFill="1" applyBorder="1" applyAlignment="1">
      <alignment horizontal="right" vertical="center"/>
    </xf>
    <xf numFmtId="0" fontId="4" fillId="0" borderId="9" xfId="0" applyFont="1" applyBorder="1" applyAlignment="1">
      <alignment horizontal="right"/>
    </xf>
    <xf numFmtId="164" fontId="4" fillId="0" borderId="0" xfId="0" applyNumberFormat="1" applyFont="1" applyAlignment="1">
      <alignment horizontal="right"/>
    </xf>
    <xf numFmtId="0" fontId="4" fillId="0" borderId="0" xfId="0" applyFont="1" applyFill="1" applyBorder="1" applyAlignment="1">
      <alignment horizontal="right" readingOrder="2"/>
    </xf>
    <xf numFmtId="164" fontId="4" fillId="0" borderId="0" xfId="0" applyNumberFormat="1" applyFont="1" applyFill="1" applyBorder="1" applyAlignment="1">
      <alignment horizontal="right" readingOrder="2"/>
    </xf>
    <xf numFmtId="166" fontId="4" fillId="0" borderId="0" xfId="0" applyNumberFormat="1" applyFont="1" applyFill="1" applyBorder="1" applyAlignment="1">
      <alignment horizontal="right" readingOrder="2"/>
    </xf>
    <xf numFmtId="166" fontId="4" fillId="0" borderId="0" xfId="0" applyNumberFormat="1" applyFont="1" applyAlignment="1">
      <alignment horizontal="right" readingOrder="2"/>
    </xf>
    <xf numFmtId="167" fontId="4" fillId="2" borderId="0" xfId="0" applyNumberFormat="1" applyFont="1" applyFill="1" applyBorder="1" applyAlignment="1">
      <alignment horizontal="right" readingOrder="2"/>
    </xf>
    <xf numFmtId="167" fontId="6" fillId="2" borderId="0" xfId="0" applyNumberFormat="1" applyFont="1" applyFill="1" applyBorder="1" applyAlignment="1">
      <alignment horizontal="right" readingOrder="2"/>
    </xf>
    <xf numFmtId="168" fontId="4" fillId="2" borderId="0" xfId="0" applyNumberFormat="1" applyFont="1" applyFill="1" applyBorder="1" applyAlignment="1">
      <alignment horizontal="right" readingOrder="2"/>
    </xf>
    <xf numFmtId="0" fontId="4" fillId="0" borderId="0" xfId="0" applyFont="1"/>
    <xf numFmtId="0" fontId="4" fillId="0" borderId="0" xfId="0" applyNumberFormat="1" applyFont="1"/>
    <xf numFmtId="0" fontId="12" fillId="0" borderId="0" xfId="0" pivotButton="1" applyFont="1" applyAlignment="1">
      <alignment horizontal="right" readingOrder="2"/>
    </xf>
    <xf numFmtId="0" fontId="12" fillId="0" borderId="0" xfId="0" applyFont="1" applyAlignment="1">
      <alignment horizontal="right" readingOrder="2"/>
    </xf>
    <xf numFmtId="0" fontId="12" fillId="0" borderId="0" xfId="0" applyNumberFormat="1" applyFont="1" applyAlignment="1">
      <alignment horizontal="right" readingOrder="2"/>
    </xf>
    <xf numFmtId="167" fontId="12" fillId="0" borderId="0" xfId="0" applyNumberFormat="1" applyFont="1" applyAlignment="1">
      <alignment horizontal="right" readingOrder="2"/>
    </xf>
    <xf numFmtId="0" fontId="5" fillId="2" borderId="0" xfId="0" applyFont="1" applyFill="1" applyBorder="1" applyAlignment="1">
      <alignment horizontal="right" vertical="center" readingOrder="2"/>
    </xf>
    <xf numFmtId="0" fontId="5" fillId="2" borderId="7" xfId="0" applyFont="1" applyFill="1" applyBorder="1" applyAlignment="1">
      <alignment horizontal="right" vertical="center" readingOrder="2"/>
    </xf>
    <xf numFmtId="167" fontId="4" fillId="2" borderId="0" xfId="0" applyNumberFormat="1" applyFont="1" applyFill="1" applyBorder="1" applyAlignment="1">
      <alignment horizontal="right" vertical="center" readingOrder="2"/>
    </xf>
    <xf numFmtId="0" fontId="5" fillId="2" borderId="4" xfId="0" applyFont="1" applyFill="1" applyBorder="1" applyAlignment="1">
      <alignment horizontal="right" vertical="center" readingOrder="2"/>
    </xf>
    <xf numFmtId="167" fontId="4" fillId="2" borderId="5" xfId="0" applyNumberFormat="1" applyFont="1" applyFill="1" applyBorder="1" applyAlignment="1">
      <alignment horizontal="right" vertical="center" readingOrder="2"/>
    </xf>
    <xf numFmtId="0" fontId="5" fillId="2" borderId="5" xfId="0" applyFont="1" applyFill="1" applyBorder="1" applyAlignment="1">
      <alignment horizontal="right" vertical="center" wrapText="1" readingOrder="2"/>
    </xf>
    <xf numFmtId="0" fontId="5" fillId="2" borderId="0" xfId="0" applyFont="1" applyFill="1" applyBorder="1" applyAlignment="1">
      <alignment horizontal="right" vertical="center" wrapText="1" readingOrder="2"/>
    </xf>
  </cellXfs>
  <cellStyles count="3">
    <cellStyle name="Normal" xfId="0" builtinId="0" customBuiltin="1"/>
    <cellStyle name="عنوان" xfId="1" builtinId="15"/>
    <cellStyle name="عنوان 1" xfId="2" builtinId="16" customBuiltin="1"/>
  </cellStyles>
  <dxfs count="57">
    <dxf>
      <font>
        <strike val="0"/>
        <outline val="0"/>
        <shadow val="0"/>
        <u val="none"/>
        <vertAlign val="baseline"/>
        <sz val="10"/>
        <color theme="1"/>
        <name val="Tahoma"/>
        <scheme val="none"/>
      </font>
      <alignment horizontal="right" textRotation="0" wrapText="0" indent="0" justifyLastLine="0" shrinkToFit="0" readingOrder="2"/>
    </dxf>
    <dxf>
      <font>
        <strike val="0"/>
        <outline val="0"/>
        <shadow val="0"/>
        <u val="none"/>
        <vertAlign val="baseline"/>
        <sz val="10"/>
        <color theme="1"/>
        <name val="Tahoma"/>
        <scheme val="none"/>
      </font>
      <alignment horizontal="right" textRotation="0" wrapText="0" indent="0" justifyLastLine="0" shrinkToFit="0" readingOrder="2"/>
    </dxf>
    <dxf>
      <font>
        <strike val="0"/>
        <outline val="0"/>
        <shadow val="0"/>
        <u val="none"/>
        <vertAlign val="baseline"/>
        <sz val="10"/>
        <color theme="1"/>
        <name val="Tahoma"/>
        <scheme val="none"/>
      </font>
      <alignment horizontal="right" textRotation="0" wrapText="0" indent="0" justifyLastLine="0" shrinkToFit="0" readingOrder="2"/>
    </dxf>
    <dxf>
      <font>
        <name val="Tahoma"/>
        <scheme val="none"/>
      </font>
    </dxf>
    <dxf>
      <font>
        <name val="Tahoma"/>
        <scheme val="none"/>
      </font>
    </dxf>
    <dxf>
      <font>
        <name val="Tahoma"/>
        <scheme val="none"/>
      </font>
    </dxf>
    <dxf>
      <font>
        <name val="Tahoma"/>
        <scheme val="none"/>
      </font>
    </dxf>
    <dxf>
      <font>
        <name val="Tahoma"/>
        <scheme val="none"/>
      </font>
    </dxf>
    <dxf>
      <alignment horizontal="right" readingOrder="2"/>
    </dxf>
    <dxf>
      <alignment horizontal="right" readingOrder="2"/>
    </dxf>
    <dxf>
      <alignment horizontal="right" readingOrder="2"/>
    </dxf>
    <dxf>
      <alignment horizontal="right" readingOrder="2"/>
    </dxf>
    <dxf>
      <font>
        <name val="Tahoma"/>
        <scheme val="none"/>
      </font>
    </dxf>
    <dxf>
      <font>
        <name val="Tahoma"/>
        <scheme val="none"/>
      </font>
    </dxf>
    <dxf>
      <font>
        <name val="Tahoma"/>
        <scheme val="none"/>
      </font>
    </dxf>
    <dxf>
      <font>
        <name val="Tahoma"/>
        <scheme val="none"/>
      </font>
    </dxf>
    <dxf>
      <font>
        <b val="0"/>
        <i val="0"/>
        <strike val="0"/>
        <condense val="0"/>
        <extend val="0"/>
        <outline val="0"/>
        <shadow val="0"/>
        <u val="none"/>
        <vertAlign val="baseline"/>
        <sz val="10"/>
        <color theme="1"/>
        <name val="Tahoma"/>
        <scheme val="none"/>
      </font>
      <numFmt numFmtId="164" formatCode="&quot;$&quot;#,##0_);[Red]\(&quot;$&quot;#,##0\)"/>
      <alignment horizontal="right" vertical="bottom" textRotation="0" wrapText="0" indent="0" justifyLastLine="0" shrinkToFit="0" readingOrder="0"/>
    </dxf>
    <dxf>
      <font>
        <strike val="0"/>
        <outline val="0"/>
        <shadow val="0"/>
        <u val="none"/>
        <vertAlign val="baseline"/>
        <sz val="10"/>
        <color theme="1"/>
        <name val="Tahoma"/>
        <scheme val="none"/>
      </font>
      <alignment horizontal="right" vertical="bottom" textRotation="0" wrapText="0" indent="0" justifyLastLine="0" shrinkToFit="0" readingOrder="2"/>
    </dxf>
    <dxf>
      <font>
        <b val="0"/>
        <i val="0"/>
        <strike val="0"/>
        <condense val="0"/>
        <extend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strike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b val="0"/>
        <i val="0"/>
        <strike val="0"/>
        <condense val="0"/>
        <extend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strike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b val="0"/>
        <i val="0"/>
        <strike val="0"/>
        <condense val="0"/>
        <extend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strike val="0"/>
        <outline val="0"/>
        <shadow val="0"/>
        <u val="none"/>
        <vertAlign val="baseline"/>
        <sz val="10"/>
        <color theme="1"/>
        <name val="Tahoma"/>
        <scheme val="none"/>
      </font>
      <numFmt numFmtId="166" formatCode="\ ###0\ &quot;ر.س.‏&quot;;[Red]\(\ ###0\ &quot;ر.س.‏&quot;\)"/>
      <alignment horizontal="right" vertical="bottom" textRotation="0" wrapText="0" indent="0" justifyLastLine="0" shrinkToFit="0" readingOrder="2"/>
    </dxf>
    <dxf>
      <font>
        <b val="0"/>
        <i val="0"/>
        <strike val="0"/>
        <condense val="0"/>
        <extend val="0"/>
        <outline val="0"/>
        <shadow val="0"/>
        <u val="none"/>
        <vertAlign val="baseline"/>
        <sz val="10"/>
        <color theme="1"/>
        <name val="Tahoma"/>
        <scheme val="none"/>
      </font>
      <alignment horizontal="right" vertical="bottom" textRotation="0" wrapText="0" indent="0" justifyLastLine="0" shrinkToFit="0" readingOrder="0"/>
    </dxf>
    <dxf>
      <font>
        <strike val="0"/>
        <outline val="0"/>
        <shadow val="0"/>
        <u val="none"/>
        <vertAlign val="baseline"/>
        <sz val="10"/>
        <color theme="1"/>
        <name val="Tahoma"/>
        <scheme val="none"/>
      </font>
      <alignment horizontal="right" vertical="bottom" textRotation="0" wrapText="0" indent="0" justifyLastLine="0" shrinkToFit="0" readingOrder="2"/>
    </dxf>
    <dxf>
      <font>
        <b val="0"/>
        <i val="0"/>
        <strike val="0"/>
        <condense val="0"/>
        <extend val="0"/>
        <outline val="0"/>
        <shadow val="0"/>
        <u val="none"/>
        <vertAlign val="baseline"/>
        <sz val="10"/>
        <color theme="1"/>
        <name val="Tahoma"/>
        <scheme val="none"/>
      </font>
      <alignment horizontal="right" vertical="bottom" textRotation="0" wrapText="0" indent="0" justifyLastLine="0" shrinkToFit="0" readingOrder="0"/>
    </dxf>
    <dxf>
      <font>
        <strike val="0"/>
        <outline val="0"/>
        <shadow val="0"/>
        <u val="none"/>
        <vertAlign val="baseline"/>
        <sz val="10"/>
        <color theme="1"/>
        <name val="Tahoma"/>
        <scheme val="none"/>
      </font>
      <alignment horizontal="right" vertical="bottom" textRotation="0" wrapText="0" indent="0" justifyLastLine="0" shrinkToFit="0" readingOrder="2"/>
    </dxf>
    <dxf>
      <font>
        <strike val="0"/>
        <outline val="0"/>
        <shadow val="0"/>
        <u val="none"/>
        <vertAlign val="baseline"/>
        <name val="Tahoma"/>
        <scheme val="none"/>
      </font>
      <alignment horizontal="right" textRotation="0" wrapText="0" indent="0" justifyLastLine="0" shrinkToFit="0" readingOrder="0"/>
    </dxf>
    <dxf>
      <font>
        <strike val="0"/>
        <outline val="0"/>
        <shadow val="0"/>
        <u val="none"/>
        <vertAlign val="baseline"/>
        <sz val="10"/>
        <color theme="1"/>
        <name val="Tahoma"/>
        <scheme val="none"/>
      </font>
      <alignment horizontal="right" vertical="bottom" textRotation="0" wrapText="0" indent="0" justifyLastLine="0" shrinkToFit="0" readingOrder="2"/>
    </dxf>
    <dxf>
      <font>
        <strike val="0"/>
        <outline val="0"/>
        <shadow val="0"/>
        <u val="none"/>
        <vertAlign val="baseline"/>
        <sz val="10"/>
        <color theme="1"/>
        <name val="Tahoma"/>
        <scheme val="none"/>
      </font>
      <alignment horizontal="right" textRotation="0" wrapText="0" indent="0" justifyLastLine="0" shrinkToFit="0" readingOrder="0"/>
    </dxf>
    <dxf>
      <font>
        <color rgb="FFFF0000"/>
      </font>
    </dxf>
    <dxf>
      <numFmt numFmtId="167" formatCode="\ ###0\ &quot;ر.س.‏&quot;;\(\ ###0\ &quot;ر.س.‏&quot;\)"/>
    </dxf>
    <dxf>
      <font>
        <name val="Tahoma"/>
        <scheme val="none"/>
      </font>
    </dxf>
    <dxf>
      <font>
        <name val="Tahoma"/>
        <scheme val="none"/>
      </font>
    </dxf>
    <dxf>
      <font>
        <name val="Tahoma"/>
        <scheme val="none"/>
      </font>
    </dxf>
    <dxf>
      <alignment horizontal="right" readingOrder="2"/>
    </dxf>
    <dxf>
      <alignment horizontal="right" readingOrder="2"/>
    </dxf>
    <dxf>
      <alignment horizontal="right" readingOrder="2"/>
    </dxf>
    <dxf>
      <alignment indent="0" readingOrder="2"/>
    </dxf>
    <dxf>
      <alignment indent="0" readingOrder="2"/>
    </dxf>
    <dxf>
      <alignment indent="0" readingOrder="2"/>
    </dxf>
    <dxf>
      <fill>
        <patternFill>
          <bgColor theme="4" tint="0.79998168889431442"/>
        </patternFill>
      </fill>
    </dxf>
    <dxf>
      <font>
        <b/>
        <i val="0"/>
        <color theme="4"/>
      </font>
      <border>
        <top style="double">
          <color theme="4"/>
        </top>
      </border>
    </dxf>
    <dxf>
      <font>
        <b/>
        <i val="0"/>
        <color theme="3"/>
      </font>
    </dxf>
    <dxf>
      <font>
        <color theme="3"/>
      </font>
      <border>
        <bottom style="thin">
          <color theme="0" tint="-0.24994659260841701"/>
        </bottom>
      </border>
    </dxf>
    <dxf>
      <font>
        <b/>
        <color theme="6" tint="-0.249977111117893"/>
      </font>
      <fill>
        <patternFill patternType="solid">
          <fgColor theme="6" tint="0.59999389629810485"/>
          <bgColor theme="6" tint="0.59999389629810485"/>
        </patternFill>
      </fill>
    </dxf>
    <dxf>
      <fill>
        <patternFill>
          <bgColor theme="4" tint="0.79998168889431442"/>
        </patternFill>
      </fill>
    </dxf>
    <dxf>
      <font>
        <b/>
        <i val="0"/>
        <color theme="4"/>
      </font>
      <fill>
        <patternFill patternType="none">
          <bgColor auto="1"/>
        </patternFill>
      </fill>
      <border>
        <left style="thin">
          <color theme="4"/>
        </left>
        <right style="thin">
          <color theme="4"/>
        </right>
        <top style="thin">
          <color theme="4"/>
        </top>
        <bottom style="thin">
          <color theme="4"/>
        </bottom>
      </border>
    </dxf>
    <dxf>
      <font>
        <b/>
        <i val="0"/>
        <color theme="3"/>
      </font>
    </dxf>
    <dxf>
      <font>
        <b val="0"/>
        <i val="0"/>
        <color theme="3"/>
      </font>
      <fill>
        <patternFill patternType="none">
          <bgColor auto="1"/>
        </patternFill>
      </fill>
    </dxf>
    <dxf>
      <font>
        <b val="0"/>
        <i/>
        <sz val="10"/>
        <color theme="3"/>
        <name val="Cambria"/>
        <scheme val="major"/>
      </font>
      <border>
        <vertical/>
        <horizontal/>
      </border>
    </dxf>
    <dxf>
      <font>
        <color theme="1"/>
        <name val="Tahoma"/>
      </font>
      <border>
        <vertical/>
        <horizontal/>
      </border>
    </dxf>
    <dxf>
      <font>
        <b val="0"/>
        <i/>
        <sz val="10"/>
        <color theme="3"/>
        <name val="Tahoma"/>
        <scheme val="none"/>
      </font>
      <border>
        <vertical/>
        <horizontal/>
      </border>
    </dxf>
    <dxf>
      <font>
        <color theme="1"/>
        <name val="Tahoma"/>
      </font>
      <border>
        <vertical/>
        <horizontal/>
      </border>
    </dxf>
    <dxf>
      <font>
        <b val="0"/>
        <i/>
        <sz val="10"/>
        <color theme="3"/>
        <name val="Tahoma"/>
        <scheme val="none"/>
      </font>
      <border>
        <vertical/>
        <horizontal/>
      </border>
    </dxf>
    <dxf>
      <font>
        <color theme="1"/>
        <name val="Tahoma"/>
      </font>
      <border>
        <vertical/>
        <horizontal/>
      </border>
    </dxf>
  </dxfs>
  <tableStyles count="5" defaultTableStyle="TableStyleMedium2" defaultPivotStyle="Family Budget PivotTable">
    <tableStyle name="Family Budget" pivot="0" table="0" count="10">
      <tableStyleElement type="wholeTable" dxfId="56"/>
      <tableStyleElement type="headerRow" dxfId="55"/>
    </tableStyle>
    <tableStyle name="Family Budget 2" pivot="0" table="0" count="10">
      <tableStyleElement type="wholeTable" dxfId="54"/>
      <tableStyleElement type="headerRow" dxfId="53"/>
    </tableStyle>
    <tableStyle name="Family Budget 3" pivot="0" table="0" count="10">
      <tableStyleElement type="wholeTable" dxfId="52"/>
      <tableStyleElement type="headerRow" dxfId="51"/>
    </tableStyle>
    <tableStyle name="Family Budget PivotTable" table="0" count="5">
      <tableStyleElement type="wholeTable" dxfId="50"/>
      <tableStyleElement type="headerRow" dxfId="49"/>
      <tableStyleElement type="totalRow" dxfId="48"/>
      <tableStyleElement type="firstRowStripe" dxfId="47"/>
      <tableStyleElement type="pageFieldLabels" dxfId="46"/>
    </tableStyle>
    <tableStyle name="Family Budget Table Style" pivot="0" count="4">
      <tableStyleElement type="wholeTable" dxfId="45"/>
      <tableStyleElement type="headerRow" dxfId="44"/>
      <tableStyleElement type="totalRow" dxfId="43"/>
      <tableStyleElement type="firstRowStripe" dxfId="42"/>
    </tableStyle>
  </tableStyles>
  <extLst>
    <ext xmlns:x14="http://schemas.microsoft.com/office/spreadsheetml/2009/9/main" uri="{46F421CA-312F-682f-3DD2-61675219B42D}">
      <x14:dxfs count="24">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6" tint="0.79998168889431442"/>
              <bgColor theme="6"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6" tint="0.59999389629810485"/>
              <bgColor theme="4" tint="0.79998168889431442"/>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6" tint="0.79998168889431442"/>
              <bgColor theme="6"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6" tint="0.59999389629810485"/>
              <bgColor theme="4" tint="0.79998168889431442"/>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theme="0" tint="-0.34998626667073579"/>
          </font>
          <fill>
            <patternFill patternType="solid">
              <fgColor auto="1"/>
              <bgColor theme="0" tint="-0.1499679555650502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theme="4" tint="0.599963377788628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6" tint="0.79998168889431442"/>
              <bgColor theme="6"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6" tint="0.59999389629810485"/>
              <bgColor theme="4" tint="0.79998168889431442"/>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Family Budget 3">
        <x14:slicerStyle name="Family Budget">
          <x14:slicerStyleElements>
            <x14:slicerStyleElement type="unselectedItemWithData" dxfId="23"/>
            <x14:slicerStyleElement type="unselectedItemWithNoData" dxfId="22"/>
            <x14:slicerStyleElement type="selectedItemWithData" dxfId="21"/>
            <x14:slicerStyleElement type="selectedItemWithNoData" dxfId="20"/>
            <x14:slicerStyleElement type="hoveredUnselectedItemWithData" dxfId="19"/>
            <x14:slicerStyleElement type="hoveredSelectedItemWithData" dxfId="18"/>
            <x14:slicerStyleElement type="hoveredUnselectedItemWithNoData" dxfId="17"/>
            <x14:slicerStyleElement type="hoveredSelectedItemWithNoData" dxfId="16"/>
          </x14:slicerStyleElements>
        </x14:slicerStyle>
        <x14:slicerStyle name="Family Budget 2">
          <x14:slicerStyleElements>
            <x14:slicerStyleElement type="unselectedItemWithData" dxfId="15"/>
            <x14:slicerStyleElement type="unselectedItemWithNoData" dxfId="14"/>
            <x14:slicerStyleElement type="selectedItemWithData" dxfId="13"/>
            <x14:slicerStyleElement type="selectedItemWithNoData" dxfId="12"/>
            <x14:slicerStyleElement type="hoveredUnselectedItemWithData" dxfId="11"/>
            <x14:slicerStyleElement type="hoveredSelectedItemWithData" dxfId="10"/>
            <x14:slicerStyleElement type="hoveredUnselectedItemWithNoData" dxfId="9"/>
            <x14:slicerStyleElement type="hoveredSelectedItemWithNoData" dxfId="8"/>
          </x14:slicerStyleElements>
        </x14:slicerStyle>
        <x14:slicerStyle name="Family Budget 3">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microsoft.com/office/2007/relationships/slicerCache" Target="slicerCaches/slicerCache1.xml"/><Relationship Id="rId10" Type="http://schemas.openxmlformats.org/officeDocument/2006/relationships/customXml" Target="../customXml/item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19"/>
    </mc:Choice>
    <mc:Fallback>
      <c:style val="19"/>
    </mc:Fallback>
  </mc:AlternateContent>
  <c:pivotSource>
    <c:name>[ميزانية العائلة.xlsx]بيانات إضافية!BudgetSummary</c:name>
    <c:fmtId val="1"/>
  </c:pivotSource>
  <c:chart>
    <c:autoTitleDeleted val="1"/>
    <c:pivotFmts>
      <c:pivotFmt>
        <c:idx val="0"/>
      </c:pivotFmt>
      <c:pivotFmt>
        <c:idx val="1"/>
        <c:spPr>
          <a:ln>
            <a:solidFill>
              <a:schemeClr val="bg1"/>
            </a:solidFill>
          </a:ln>
          <a:effectLst/>
        </c:spPr>
        <c:marker>
          <c:symbol val="none"/>
        </c:marker>
        <c:dLbl>
          <c:idx val="0"/>
          <c:spPr>
            <a:noFill/>
            <a:ln>
              <a:noFill/>
            </a:ln>
            <a:effectLst/>
          </c:spPr>
          <c:txPr>
            <a:bodyPr wrap="square" lIns="38100" tIns="19050" rIns="38100" bIns="19050" anchor="ctr">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2"/>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4"/>
        <c:marker>
          <c:symbol val="none"/>
        </c:marker>
        <c:dLbl>
          <c:idx val="0"/>
          <c:spPr>
            <a:noFill/>
            <a:ln>
              <a:noFill/>
            </a:ln>
            <a:effectLst/>
          </c:spPr>
          <c:txPr>
            <a:bodyPr wrap="square" lIns="38100" tIns="19050" rIns="38100" bIns="19050" anchor="ctr">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5"/>
        <c:marker>
          <c:symbol val="none"/>
        </c:marker>
        <c:dLbl>
          <c:idx val="0"/>
          <c:spPr>
            <a:noFill/>
            <a:ln>
              <a:noFill/>
            </a:ln>
            <a:effectLst/>
          </c:spPr>
          <c:txPr>
            <a:bodyPr wrap="square" lIns="38100" tIns="19050" rIns="38100" bIns="19050" anchor="ctr">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6"/>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7"/>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8"/>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
        <c:marker>
          <c:symbol val="none"/>
        </c:marker>
        <c:dLbl>
          <c:idx val="0"/>
          <c:spPr>
            <a:noFill/>
            <a:ln>
              <a:noFill/>
            </a:ln>
            <a:effectLst/>
          </c:spPr>
          <c:txPr>
            <a:bodyPr wrap="square" lIns="38100" tIns="19050" rIns="38100" bIns="19050" anchor="ctr">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10"/>
        <c:marker>
          <c:symbol val="none"/>
        </c:marker>
        <c:dLbl>
          <c:idx val="0"/>
          <c:spPr>
            <a:noFill/>
            <a:ln>
              <a:noFill/>
            </a:ln>
            <a:effectLst/>
          </c:spPr>
          <c:txPr>
            <a:bodyPr wrap="square" lIns="38100" tIns="19050" rIns="38100" bIns="19050" anchor="ctr">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11"/>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12"/>
        <c:marker>
          <c:symbol val="none"/>
        </c:marker>
        <c:dLbl>
          <c:idx val="0"/>
          <c:spPr>
            <a:noFill/>
            <a:ln>
              <a:noFill/>
            </a:ln>
            <a:effectLst/>
          </c:spPr>
          <c:txPr>
            <a:bodyPr wrap="square" lIns="38100" tIns="19050" rIns="38100" bIns="19050" anchor="ctr">
              <a:spAutoFit/>
            </a:bodyPr>
            <a:lstStyle/>
            <a:p>
              <a:pPr>
                <a:defRPr/>
              </a:pPr>
              <a:endParaRPr lang="en-US"/>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13"/>
        <c:marker>
          <c:symbol val="none"/>
        </c:marker>
        <c:dLbl>
          <c:idx val="0"/>
          <c:spPr/>
          <c:txPr>
            <a:bodyPr lIns="38100" tIns="19050" rIns="38100" bIns="19050">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extLst>
            <c:ext xmlns:c15="http://schemas.microsoft.com/office/drawing/2012/chart" uri="{CE6537A1-D6FC-4f65-9D91-7224C49458BB}">
              <c15:layout/>
            </c:ext>
          </c:extLst>
        </c:dLbl>
      </c:pivotFmt>
    </c:pivotFmts>
    <c:plotArea>
      <c:layout>
        <c:manualLayout>
          <c:layoutTarget val="inner"/>
          <c:xMode val="edge"/>
          <c:yMode val="edge"/>
          <c:x val="4.9221583995235109E-2"/>
          <c:y val="7.0175496914887892E-2"/>
          <c:w val="0.92368750719900405"/>
          <c:h val="0.88267629017762439"/>
        </c:manualLayout>
      </c:layout>
      <c:ofPieChart>
        <c:ofPieType val="pie"/>
        <c:varyColors val="1"/>
        <c:ser>
          <c:idx val="0"/>
          <c:order val="0"/>
          <c:tx>
            <c:strRef>
              <c:f>'بيانات إضافية'!$C$2</c:f>
              <c:strCache>
                <c:ptCount val="1"/>
                <c:pt idx="0">
                  <c:v>الإجمالي</c:v>
                </c:pt>
              </c:strCache>
            </c:strRef>
          </c:tx>
          <c:dLbls>
            <c:spPr/>
            <c:txPr>
              <a:bodyPr lIns="38100" tIns="19050" rIns="38100" bIns="19050">
                <a:spAutoFit/>
              </a:bodyPr>
              <a:lstStyle/>
              <a:p>
                <a:pPr>
                  <a:defRPr>
                    <a:latin typeface="Tahoma" panose="020B0604030504040204" pitchFamily="34" charset="0"/>
                    <a:ea typeface="Tahoma" panose="020B0604030504040204" pitchFamily="34" charset="0"/>
                    <a:cs typeface="Tahoma" panose="020B0604030504040204" pitchFamily="34" charset="0"/>
                  </a:defRPr>
                </a:pPr>
                <a:endParaRPr lang="en-US"/>
              </a:p>
            </c:txPr>
            <c:dLblPos val="outEnd"/>
            <c:showLegendKey val="0"/>
            <c:showVal val="0"/>
            <c:showCatName val="1"/>
            <c:showSerName val="0"/>
            <c:showPercent val="1"/>
            <c:showBubbleSize val="0"/>
            <c:showLeaderLines val="1"/>
          </c:dLbls>
          <c:cat>
            <c:strRef>
              <c:f>'بيانات إضافية'!$B$3:$B$15</c:f>
              <c:strCache>
                <c:ptCount val="12"/>
                <c:pt idx="0">
                  <c:v>الأطفال</c:v>
                </c:pt>
                <c:pt idx="1">
                  <c:v>التأمين</c:v>
                </c:pt>
                <c:pt idx="2">
                  <c:v>التسلية</c:v>
                </c:pt>
                <c:pt idx="3">
                  <c:v>الحيوانات الأليفة</c:v>
                </c:pt>
                <c:pt idx="4">
                  <c:v>الرعاية الشخصية</c:v>
                </c:pt>
                <c:pt idx="5">
                  <c:v>السكن</c:v>
                </c:pt>
                <c:pt idx="6">
                  <c:v>الضرائب</c:v>
                </c:pt>
                <c:pt idx="7">
                  <c:v>الطعام</c:v>
                </c:pt>
                <c:pt idx="8">
                  <c:v>القروض</c:v>
                </c:pt>
                <c:pt idx="9">
                  <c:v>المدخرات أو الاستثمارات</c:v>
                </c:pt>
                <c:pt idx="10">
                  <c:v>الهدايا والأعمال الخيرية</c:v>
                </c:pt>
                <c:pt idx="11">
                  <c:v>وسيلة النقل</c:v>
                </c:pt>
              </c:strCache>
            </c:strRef>
          </c:cat>
          <c:val>
            <c:numRef>
              <c:f>'بيانات إضافية'!$C$3:$C$15</c:f>
              <c:numCache>
                <c:formatCode>General</c:formatCode>
                <c:ptCount val="12"/>
                <c:pt idx="0">
                  <c:v>140</c:v>
                </c:pt>
                <c:pt idx="1">
                  <c:v>900</c:v>
                </c:pt>
                <c:pt idx="2">
                  <c:v>358</c:v>
                </c:pt>
                <c:pt idx="3">
                  <c:v>100</c:v>
                </c:pt>
                <c:pt idx="4">
                  <c:v>140</c:v>
                </c:pt>
                <c:pt idx="5">
                  <c:v>2702</c:v>
                </c:pt>
                <c:pt idx="6">
                  <c:v>300</c:v>
                </c:pt>
                <c:pt idx="7">
                  <c:v>1320</c:v>
                </c:pt>
                <c:pt idx="8">
                  <c:v>200</c:v>
                </c:pt>
                <c:pt idx="9">
                  <c:v>200</c:v>
                </c:pt>
                <c:pt idx="10">
                  <c:v>125</c:v>
                </c:pt>
                <c:pt idx="11">
                  <c:v>1375</c:v>
                </c:pt>
              </c:numCache>
            </c:numRef>
          </c:val>
        </c:ser>
        <c:dLbls>
          <c:dLblPos val="outEnd"/>
          <c:showLegendKey val="0"/>
          <c:showVal val="0"/>
          <c:showCatName val="1"/>
          <c:showSerName val="0"/>
          <c:showPercent val="1"/>
          <c:showBubbleSize val="0"/>
          <c:showLeaderLines val="1"/>
        </c:dLbls>
        <c:gapWidth val="100"/>
        <c:splitType val="percent"/>
        <c:splitPos val="4"/>
        <c:secondPieSize val="75"/>
        <c:serLines>
          <c:spPr>
            <a:ln>
              <a:gradFill flip="none" rotWithShape="1">
                <a:gsLst>
                  <a:gs pos="0">
                    <a:schemeClr val="accent1">
                      <a:tint val="66000"/>
                      <a:satMod val="160000"/>
                    </a:schemeClr>
                  </a:gs>
                  <a:gs pos="50000">
                    <a:schemeClr val="accent1">
                      <a:lumMod val="75000"/>
                    </a:schemeClr>
                  </a:gs>
                  <a:gs pos="100000">
                    <a:schemeClr val="accent1">
                      <a:lumMod val="50000"/>
                    </a:schemeClr>
                  </a:gs>
                </a:gsLst>
                <a:path path="rect">
                  <a:fillToRect l="100000" t="100000"/>
                </a:path>
                <a:tileRect r="-100000" b="-100000"/>
              </a:gradFill>
            </a:ln>
            <a:effectLst/>
          </c:spPr>
        </c:serLines>
      </c:ofPieChart>
    </c:plotArea>
    <c:plotVisOnly val="1"/>
    <c:dispBlanksAs val="gap"/>
    <c:showDLblsOverMax val="0"/>
  </c:chart>
  <c:spPr>
    <a:noFill/>
    <a:ln>
      <a:noFill/>
    </a:ln>
  </c:sp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Data val="1"/>
        <c14:dropZoneSeries val="1"/>
      </c14:pivotOptions>
    </c:ext>
  </c:extLst>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hyperlink" Target="#'&#1575;&#1604;&#1605;&#1589;&#1575;&#1585;&#1610;&#1601; &#1575;&#1604;&#1588;&#1607;&#1585;&#1610;&#1577;'!A1"/></Relationships>
</file>

<file path=xl/drawings/_rels/drawing2.xml.rels><?xml version="1.0" encoding="UTF-8" standalone="yes"?>
<Relationships xmlns="http://schemas.openxmlformats.org/package/2006/relationships"><Relationship Id="rId1" Type="http://schemas.openxmlformats.org/officeDocument/2006/relationships/hyperlink" Target="#'&#1578;&#1602;&#1585;&#1610;&#1585; &#1575;&#1604;&#1605;&#1610;&#1586;&#1575;&#1606;&#1610;&#1577; &#1575;&#1604;&#1588;&#1607;&#1585;&#1610;&#1577;'!A1"/></Relationships>
</file>

<file path=xl/drawings/drawing1.xml><?xml version="1.0" encoding="utf-8"?>
<xdr:wsDr xmlns:xdr="http://schemas.openxmlformats.org/drawingml/2006/spreadsheetDrawing" xmlns:a="http://schemas.openxmlformats.org/drawingml/2006/main">
  <xdr:twoCellAnchor>
    <xdr:from>
      <xdr:col>5</xdr:col>
      <xdr:colOff>798148</xdr:colOff>
      <xdr:row>0</xdr:row>
      <xdr:rowOff>162009</xdr:rowOff>
    </xdr:from>
    <xdr:to>
      <xdr:col>7</xdr:col>
      <xdr:colOff>200528</xdr:colOff>
      <xdr:row>0</xdr:row>
      <xdr:rowOff>436329</xdr:rowOff>
    </xdr:to>
    <xdr:sp macro="" textlink="">
      <xdr:nvSpPr>
        <xdr:cNvPr id="3" name="Enter Expenses" descr="&quot;&quot;" title="زر إدخال المصاريف">
          <a:hlinkClick xmlns:r="http://schemas.openxmlformats.org/officeDocument/2006/relationships" r:id="rId1" tooltip="انقر لعرض المصاريف أو لإدخالها"/>
        </xdr:cNvPr>
        <xdr:cNvSpPr/>
      </xdr:nvSpPr>
      <xdr:spPr>
        <a:xfrm flipH="1">
          <a:off x="11268160222" y="162009"/>
          <a:ext cx="1487297" cy="274320"/>
        </a:xfrm>
        <a:prstGeom prst="rect">
          <a:avLst/>
        </a:prstGeom>
        <a:solidFill>
          <a:schemeClr val="accent1">
            <a:lumMod val="40000"/>
            <a:lumOff val="60000"/>
          </a:schemeClr>
        </a:solidFill>
        <a:ln>
          <a:solidFill>
            <a:schemeClr val="accent1">
              <a:lumMod val="60000"/>
              <a:lumOff val="40000"/>
            </a:schemeClr>
          </a:solidFill>
        </a:ln>
        <a:effectLst>
          <a:outerShdw blurRad="12700" algn="tl" rotWithShape="0">
            <a:prstClr val="black">
              <a:alpha val="18000"/>
            </a:prstClr>
          </a:outerShdw>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ar-SA" sz="1100">
              <a:solidFill>
                <a:schemeClr val="tx2"/>
              </a:solidFill>
              <a:latin typeface="Tahoma" panose="020B0604030504040204" pitchFamily="34" charset="0"/>
              <a:ea typeface="Tahoma" panose="020B0604030504040204" pitchFamily="34" charset="0"/>
              <a:cs typeface="Tahoma" panose="020B0604030504040204" pitchFamily="34" charset="0"/>
            </a:rPr>
            <a:t>إدخال المصاريف</a:t>
          </a:r>
        </a:p>
      </xdr:txBody>
    </xdr:sp>
    <xdr:clientData fPrintsWithSheet="0"/>
  </xdr:twoCellAnchor>
  <xdr:twoCellAnchor>
    <xdr:from>
      <xdr:col>1</xdr:col>
      <xdr:colOff>82192</xdr:colOff>
      <xdr:row>18</xdr:row>
      <xdr:rowOff>88132</xdr:rowOff>
    </xdr:from>
    <xdr:to>
      <xdr:col>7</xdr:col>
      <xdr:colOff>137583</xdr:colOff>
      <xdr:row>35</xdr:row>
      <xdr:rowOff>0</xdr:rowOff>
    </xdr:to>
    <xdr:graphicFrame macro="">
      <xdr:nvGraphicFramePr>
        <xdr:cNvPr id="7" name="BudgetOverview" descr="مخطط دائري يظهر نسبة المصاريف حسب الفئة" title="مخطط نظرة عامة على الميزانية"/>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126996</xdr:colOff>
      <xdr:row>0</xdr:row>
      <xdr:rowOff>10584</xdr:rowOff>
    </xdr:from>
    <xdr:to>
      <xdr:col>8</xdr:col>
      <xdr:colOff>148163</xdr:colOff>
      <xdr:row>35</xdr:row>
      <xdr:rowOff>0</xdr:rowOff>
    </xdr:to>
    <xdr:cxnSp macro="">
      <xdr:nvCxnSpPr>
        <xdr:cNvPr id="8" name="Page Divider" title="Page Divider"/>
        <xdr:cNvCxnSpPr/>
      </xdr:nvCxnSpPr>
      <xdr:spPr>
        <a:xfrm flipH="1">
          <a:off x="11267905671" y="10584"/>
          <a:ext cx="21167" cy="7630583"/>
        </a:xfrm>
        <a:prstGeom prst="line">
          <a:avLst/>
        </a:prstGeom>
        <a:ln w="3175">
          <a:solidFill>
            <a:schemeClr val="bg1">
              <a:lumMod val="75000"/>
            </a:schemeClr>
          </a:solidFill>
        </a:ln>
        <a:effectLst/>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editAs="oneCell">
    <xdr:from>
      <xdr:col>9</xdr:col>
      <xdr:colOff>21166</xdr:colOff>
      <xdr:row>1</xdr:row>
      <xdr:rowOff>66675</xdr:rowOff>
    </xdr:from>
    <xdr:to>
      <xdr:col>13</xdr:col>
      <xdr:colOff>95250</xdr:colOff>
      <xdr:row>6</xdr:row>
      <xdr:rowOff>127000</xdr:rowOff>
    </xdr:to>
    <mc:AlternateContent xmlns:mc="http://schemas.openxmlformats.org/markup-compatibility/2006" xmlns:a14="http://schemas.microsoft.com/office/drawing/2010/main">
      <mc:Choice Requires="a14">
        <xdr:graphicFrame macro="">
          <xdr:nvGraphicFramePr>
            <xdr:cNvPr id="6" name="الفئة" descr="انقر فوق عنصر ما في &quot;مقسم طريقة العرض&quot; لتصفية PivotTable أدناه حسب الفئة المحددة. لتحديد عدة فئات، استمر في ضغط المفتاح Ctrl." title="مقسم طريقة عرض الفئة"/>
            <xdr:cNvGraphicFramePr/>
          </xdr:nvGraphicFramePr>
          <xdr:xfrm>
            <a:off x="0" y="0"/>
            <a:ext cx="0" cy="0"/>
          </xdr:xfrm>
          <a:graphic>
            <a:graphicData uri="http://schemas.microsoft.com/office/drawing/2010/slicer">
              <sle:slicer xmlns:sle="http://schemas.microsoft.com/office/drawing/2010/slicer" name="الفئة"/>
            </a:graphicData>
          </a:graphic>
        </xdr:graphicFrame>
      </mc:Choice>
      <mc:Fallback xmlns="">
        <xdr:sp macro="" textlink="">
          <xdr:nvSpPr>
            <xdr:cNvPr id="0" name=""/>
            <xdr:cNvSpPr>
              <a:spLocks noTextEdit="1"/>
            </xdr:cNvSpPr>
          </xdr:nvSpPr>
          <xdr:spPr>
            <a:xfrm>
              <a:off x="11226726975" y="838200"/>
              <a:ext cx="6789209" cy="1212850"/>
            </a:xfrm>
            <a:prstGeom prst="rect">
              <a:avLst/>
            </a:prstGeom>
            <a:solidFill>
              <a:prstClr val="white"/>
            </a:solidFill>
            <a:ln w="1">
              <a:solidFill>
                <a:prstClr val="green"/>
              </a:solidFill>
            </a:ln>
          </xdr:spPr>
          <xdr:txBody>
            <a:bodyPr vertOverflow="clip" horzOverflow="clip"/>
            <a:lstStyle/>
            <a:p>
              <a:r>
                <a:rPr lang="ar-SA" sz="1100"/>
                <a:t>يُظهر هذا الشكل مقسم طريقة عرض. ويتم اعتماد مقسمات طرق العرض في Excel 2010 أو الإصدارات اللاحقة.
إذا تم تعديل الشكل في إصدار سابق من Excel، أو إذا تم حفظ المصنف في Excel 2003 أو إصدار سابق، يتعذر استخدام مقسم طريقة العرض.</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6</xdr:col>
      <xdr:colOff>190500</xdr:colOff>
      <xdr:row>0</xdr:row>
      <xdr:rowOff>114300</xdr:rowOff>
    </xdr:from>
    <xdr:to>
      <xdr:col>6</xdr:col>
      <xdr:colOff>1680972</xdr:colOff>
      <xdr:row>0</xdr:row>
      <xdr:rowOff>388620</xdr:rowOff>
    </xdr:to>
    <xdr:sp macro="" textlink="">
      <xdr:nvSpPr>
        <xdr:cNvPr id="3" name="Budget Report" descr="&quot;&quot;" title="Budget Report button">
          <a:hlinkClick xmlns:r="http://schemas.openxmlformats.org/officeDocument/2006/relationships" r:id="rId1" tooltip="انقر لعرض تقرير الميزانية"/>
        </xdr:cNvPr>
        <xdr:cNvSpPr/>
      </xdr:nvSpPr>
      <xdr:spPr>
        <a:xfrm flipH="1">
          <a:off x="11266044778" y="114300"/>
          <a:ext cx="1490472" cy="274320"/>
        </a:xfrm>
        <a:prstGeom prst="rect">
          <a:avLst/>
        </a:prstGeom>
        <a:solidFill>
          <a:schemeClr val="accent1">
            <a:lumMod val="40000"/>
            <a:lumOff val="60000"/>
          </a:schemeClr>
        </a:solidFill>
        <a:ln>
          <a:solidFill>
            <a:schemeClr val="accent1">
              <a:lumMod val="60000"/>
              <a:lumOff val="40000"/>
            </a:schemeClr>
          </a:solidFill>
        </a:ln>
        <a:effectLst>
          <a:outerShdw blurRad="12700" algn="tl" rotWithShape="0">
            <a:prstClr val="black">
              <a:alpha val="18000"/>
            </a:prstClr>
          </a:outerShdw>
        </a:effectLst>
        <a:scene3d>
          <a:camera prst="orthographicFront">
            <a:rot lat="0" lon="0" rev="0"/>
          </a:camera>
          <a:lightRig rig="threePt" dir="t">
            <a:rot lat="0" lon="0" rev="1200000"/>
          </a:lightRig>
        </a:scene3d>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ar-SA" sz="1100">
              <a:solidFill>
                <a:schemeClr val="tx2"/>
              </a:solidFill>
              <a:latin typeface="Tahoma" panose="020B0604030504040204" pitchFamily="34" charset="0"/>
              <a:ea typeface="Tahoma" panose="020B0604030504040204" pitchFamily="34" charset="0"/>
              <a:cs typeface="Tahoma" panose="020B0604030504040204" pitchFamily="34" charset="0"/>
            </a:rPr>
            <a:t>تقرير الميزانية</a:t>
          </a: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Nitikorn  Vongijlerpattana" refreshedDate="41288.542165856481" createdVersion="5" refreshedVersion="5" minRefreshableVersion="3" recordCount="59">
  <cacheSource type="worksheet">
    <worksheetSource name="BudgetDetails"/>
  </cacheSource>
  <cacheFields count="6">
    <cacheField name="الوصف" numFmtId="0">
      <sharedItems count="56">
        <s v="الأنشطة غير الروتينية"/>
        <s v="الرعاية الصحية"/>
        <s v="المستلزمات المدرسية"/>
        <s v="الرسوم الدراسية"/>
        <s v="الحفلات الموسيقية"/>
        <s v="مسرح مباشر"/>
        <s v="الأفلام"/>
        <s v="الموسيقى (أقراص مضغوطة وتحميلات، إلخ)"/>
        <s v="أحداث رياضية"/>
        <s v="فيديو/DVD (شراء)"/>
        <s v="فيديو/DVD (إيجار)"/>
        <s v="تناول الطعام بالخارج"/>
        <s v="البقالة"/>
        <s v="عمل خيري 1"/>
        <s v="عمل خيري 2"/>
        <s v="الهدية 1"/>
        <s v="الهدية 2"/>
        <s v="كبلات التلفاز/القمر الصناعي"/>
        <s v="الكهرباء"/>
        <s v="الغاز"/>
        <s v="خدمة تنظيف المنزل"/>
        <s v="الصيانة"/>
        <s v="الرهن أو الإيجار"/>
        <s v="الغاز الطبيعي/البترول"/>
        <s v="خدمة الاتصال/الإنترنت"/>
        <s v="هاتف (خلوي)"/>
        <s v="هاتف (المنزل)"/>
        <s v="التجهيزات"/>
        <s v="إزالة المخلفات وإعادة التدوير"/>
        <s v="المياه والصرف"/>
        <s v="الصحة"/>
        <s v="المنزل"/>
        <s v="الحياة"/>
        <s v="بطاقة الائتمان 1"/>
        <s v="بطاقة الائتمان 2"/>
        <s v="بطاقة الائتمان 3"/>
        <s v="شخصي"/>
        <s v="طالب"/>
        <s v="الملابس"/>
        <s v="التنظيف الجاف"/>
        <s v="الشعر/الأظافر"/>
        <s v="النادي الصحي"/>
        <s v="الطعام"/>
        <s v="العناية"/>
        <s v="الألعاب"/>
        <s v="حساب الاستثمار"/>
        <s v="حساب التقاعد"/>
        <s v="فدرالي"/>
        <s v="محلي"/>
        <s v="الولاية"/>
        <s v="أجرة الحافلة/التاكسي"/>
        <s v="الوقود"/>
        <s v="التأمين"/>
        <s v="الترخيص "/>
        <s v="رسوم أماكن انتظار السيارات"/>
        <s v="قسط السيارة"/>
      </sharedItems>
    </cacheField>
    <cacheField name="الفئة" numFmtId="0">
      <sharedItems count="12">
        <s v="الأطفال"/>
        <s v="التسلية"/>
        <s v="الطعام"/>
        <s v="الهدايا والأعمال الخيرية"/>
        <s v="السكن"/>
        <s v="التأمين"/>
        <s v="القروض"/>
        <s v="الرعاية الشخصية"/>
        <s v="الحيوانات الأليفة"/>
        <s v="المدخرات أو الاستثمارات"/>
        <s v="الضرائب"/>
        <s v="وسيلة النقل"/>
      </sharedItems>
    </cacheField>
    <cacheField name="التكلفة التقديرية" numFmtId="166">
      <sharedItems containsString="0" containsBlank="1" containsNumber="1" containsInteger="1" minValue="0" maxValue="1700" count="19">
        <n v="40"/>
        <m/>
        <n v="100"/>
        <n v="50"/>
        <n v="200"/>
        <n v="0"/>
        <n v="20"/>
        <n v="30"/>
        <n v="1000"/>
        <n v="75"/>
        <n v="25"/>
        <n v="45"/>
        <n v="300"/>
        <n v="1700"/>
        <n v="60"/>
        <n v="35"/>
        <n v="400"/>
        <n v="150"/>
        <n v="450"/>
      </sharedItems>
    </cacheField>
    <cacheField name="التكلفة الفعلية" numFmtId="166">
      <sharedItems containsString="0" containsBlank="1" containsNumber="1" containsInteger="1" minValue="20" maxValue="1700" count="23">
        <n v="40"/>
        <m/>
        <n v="100"/>
        <n v="150"/>
        <n v="28"/>
        <n v="30"/>
        <n v="50"/>
        <n v="20"/>
        <n v="1200"/>
        <n v="120"/>
        <n v="25"/>
        <n v="400"/>
        <n v="1700"/>
        <n v="60"/>
        <n v="39"/>
        <n v="55"/>
        <n v="22"/>
        <n v="26"/>
        <n v="200"/>
        <n v="140"/>
        <n v="75"/>
        <n v="300"/>
        <n v="450"/>
      </sharedItems>
    </cacheField>
    <cacheField name="الفرق" numFmtId="166">
      <sharedItems containsSemiMixedTypes="0" containsString="0" containsNumber="1" containsInteger="1" minValue="-200" maxValue="200"/>
    </cacheField>
    <cacheField name="نظرة عامة على التكلفة الفعلية" numFmtId="164">
      <sharedItems containsSemiMixedTypes="0" containsString="0" containsNumber="1" containsInteger="1" minValue="0" maxValue="1700"/>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59">
  <r>
    <x v="0"/>
    <x v="0"/>
    <x v="0"/>
    <x v="0"/>
    <n v="0"/>
    <n v="40"/>
  </r>
  <r>
    <x v="1"/>
    <x v="0"/>
    <x v="1"/>
    <x v="1"/>
    <n v="0"/>
    <n v="0"/>
  </r>
  <r>
    <x v="2"/>
    <x v="0"/>
    <x v="1"/>
    <x v="1"/>
    <n v="0"/>
    <n v="0"/>
  </r>
  <r>
    <x v="3"/>
    <x v="0"/>
    <x v="2"/>
    <x v="2"/>
    <n v="0"/>
    <n v="100"/>
  </r>
  <r>
    <x v="4"/>
    <x v="1"/>
    <x v="3"/>
    <x v="0"/>
    <n v="10"/>
    <n v="40"/>
  </r>
  <r>
    <x v="5"/>
    <x v="1"/>
    <x v="4"/>
    <x v="3"/>
    <n v="50"/>
    <n v="150"/>
  </r>
  <r>
    <x v="6"/>
    <x v="1"/>
    <x v="3"/>
    <x v="4"/>
    <n v="22"/>
    <n v="28"/>
  </r>
  <r>
    <x v="7"/>
    <x v="1"/>
    <x v="3"/>
    <x v="5"/>
    <n v="20"/>
    <n v="30"/>
  </r>
  <r>
    <x v="8"/>
    <x v="1"/>
    <x v="5"/>
    <x v="0"/>
    <n v="-40"/>
    <n v="40"/>
  </r>
  <r>
    <x v="9"/>
    <x v="1"/>
    <x v="6"/>
    <x v="6"/>
    <n v="-30"/>
    <n v="50"/>
  </r>
  <r>
    <x v="10"/>
    <x v="1"/>
    <x v="7"/>
    <x v="7"/>
    <n v="10"/>
    <n v="20"/>
  </r>
  <r>
    <x v="11"/>
    <x v="2"/>
    <x v="8"/>
    <x v="8"/>
    <n v="-200"/>
    <n v="1200"/>
  </r>
  <r>
    <x v="12"/>
    <x v="2"/>
    <x v="2"/>
    <x v="9"/>
    <n v="-20"/>
    <n v="120"/>
  </r>
  <r>
    <x v="13"/>
    <x v="3"/>
    <x v="9"/>
    <x v="2"/>
    <n v="-25"/>
    <n v="100"/>
  </r>
  <r>
    <x v="14"/>
    <x v="3"/>
    <x v="10"/>
    <x v="10"/>
    <n v="0"/>
    <n v="25"/>
  </r>
  <r>
    <x v="15"/>
    <x v="3"/>
    <x v="1"/>
    <x v="1"/>
    <n v="0"/>
    <n v="0"/>
  </r>
  <r>
    <x v="16"/>
    <x v="3"/>
    <x v="1"/>
    <x v="1"/>
    <n v="0"/>
    <n v="0"/>
  </r>
  <r>
    <x v="17"/>
    <x v="4"/>
    <x v="2"/>
    <x v="2"/>
    <n v="0"/>
    <n v="100"/>
  </r>
  <r>
    <x v="18"/>
    <x v="4"/>
    <x v="11"/>
    <x v="6"/>
    <n v="-5"/>
    <n v="50"/>
  </r>
  <r>
    <x v="19"/>
    <x v="4"/>
    <x v="12"/>
    <x v="11"/>
    <n v="-100"/>
    <n v="400"/>
  </r>
  <r>
    <x v="20"/>
    <x v="4"/>
    <x v="4"/>
    <x v="1"/>
    <n v="200"/>
    <n v="0"/>
  </r>
  <r>
    <x v="21"/>
    <x v="4"/>
    <x v="4"/>
    <x v="3"/>
    <n v="50"/>
    <n v="150"/>
  </r>
  <r>
    <x v="22"/>
    <x v="4"/>
    <x v="13"/>
    <x v="12"/>
    <n v="0"/>
    <n v="1700"/>
  </r>
  <r>
    <x v="23"/>
    <x v="4"/>
    <x v="1"/>
    <x v="1"/>
    <n v="0"/>
    <n v="0"/>
  </r>
  <r>
    <x v="24"/>
    <x v="4"/>
    <x v="2"/>
    <x v="2"/>
    <n v="0"/>
    <n v="100"/>
  </r>
  <r>
    <x v="25"/>
    <x v="4"/>
    <x v="14"/>
    <x v="13"/>
    <n v="0"/>
    <n v="60"/>
  </r>
  <r>
    <x v="26"/>
    <x v="4"/>
    <x v="15"/>
    <x v="14"/>
    <n v="-4"/>
    <n v="39"/>
  </r>
  <r>
    <x v="27"/>
    <x v="4"/>
    <x v="0"/>
    <x v="15"/>
    <n v="-15"/>
    <n v="55"/>
  </r>
  <r>
    <x v="28"/>
    <x v="4"/>
    <x v="10"/>
    <x v="16"/>
    <n v="3"/>
    <n v="22"/>
  </r>
  <r>
    <x v="29"/>
    <x v="4"/>
    <x v="10"/>
    <x v="17"/>
    <n v="-1"/>
    <n v="26"/>
  </r>
  <r>
    <x v="30"/>
    <x v="5"/>
    <x v="16"/>
    <x v="11"/>
    <n v="0"/>
    <n v="400"/>
  </r>
  <r>
    <x v="31"/>
    <x v="5"/>
    <x v="16"/>
    <x v="11"/>
    <n v="0"/>
    <n v="400"/>
  </r>
  <r>
    <x v="32"/>
    <x v="5"/>
    <x v="2"/>
    <x v="2"/>
    <n v="0"/>
    <n v="100"/>
  </r>
  <r>
    <x v="33"/>
    <x v="6"/>
    <x v="4"/>
    <x v="18"/>
    <n v="0"/>
    <n v="200"/>
  </r>
  <r>
    <x v="34"/>
    <x v="6"/>
    <x v="1"/>
    <x v="1"/>
    <n v="0"/>
    <n v="0"/>
  </r>
  <r>
    <x v="35"/>
    <x v="6"/>
    <x v="1"/>
    <x v="1"/>
    <n v="0"/>
    <n v="0"/>
  </r>
  <r>
    <x v="36"/>
    <x v="6"/>
    <x v="1"/>
    <x v="1"/>
    <n v="0"/>
    <n v="0"/>
  </r>
  <r>
    <x v="37"/>
    <x v="6"/>
    <x v="1"/>
    <x v="1"/>
    <n v="0"/>
    <n v="0"/>
  </r>
  <r>
    <x v="38"/>
    <x v="7"/>
    <x v="17"/>
    <x v="19"/>
    <n v="10"/>
    <n v="140"/>
  </r>
  <r>
    <x v="39"/>
    <x v="7"/>
    <x v="1"/>
    <x v="1"/>
    <n v="0"/>
    <n v="0"/>
  </r>
  <r>
    <x v="40"/>
    <x v="7"/>
    <x v="1"/>
    <x v="1"/>
    <n v="0"/>
    <n v="0"/>
  </r>
  <r>
    <x v="41"/>
    <x v="7"/>
    <x v="1"/>
    <x v="1"/>
    <n v="0"/>
    <n v="0"/>
  </r>
  <r>
    <x v="1"/>
    <x v="7"/>
    <x v="1"/>
    <x v="1"/>
    <n v="0"/>
    <n v="0"/>
  </r>
  <r>
    <x v="42"/>
    <x v="8"/>
    <x v="17"/>
    <x v="20"/>
    <n v="75"/>
    <n v="75"/>
  </r>
  <r>
    <x v="43"/>
    <x v="8"/>
    <x v="6"/>
    <x v="10"/>
    <n v="-5"/>
    <n v="25"/>
  </r>
  <r>
    <x v="1"/>
    <x v="8"/>
    <x v="1"/>
    <x v="1"/>
    <n v="0"/>
    <n v="0"/>
  </r>
  <r>
    <x v="44"/>
    <x v="8"/>
    <x v="1"/>
    <x v="1"/>
    <n v="0"/>
    <n v="0"/>
  </r>
  <r>
    <x v="45"/>
    <x v="9"/>
    <x v="4"/>
    <x v="18"/>
    <n v="0"/>
    <n v="200"/>
  </r>
  <r>
    <x v="46"/>
    <x v="9"/>
    <x v="1"/>
    <x v="1"/>
    <n v="0"/>
    <n v="0"/>
  </r>
  <r>
    <x v="47"/>
    <x v="10"/>
    <x v="12"/>
    <x v="21"/>
    <n v="0"/>
    <n v="300"/>
  </r>
  <r>
    <x v="48"/>
    <x v="10"/>
    <x v="1"/>
    <x v="1"/>
    <n v="0"/>
    <n v="0"/>
  </r>
  <r>
    <x v="49"/>
    <x v="10"/>
    <x v="1"/>
    <x v="1"/>
    <n v="0"/>
    <n v="0"/>
  </r>
  <r>
    <x v="50"/>
    <x v="11"/>
    <x v="2"/>
    <x v="3"/>
    <n v="-50"/>
    <n v="150"/>
  </r>
  <r>
    <x v="51"/>
    <x v="11"/>
    <x v="18"/>
    <x v="11"/>
    <n v="50"/>
    <n v="400"/>
  </r>
  <r>
    <x v="52"/>
    <x v="11"/>
    <x v="12"/>
    <x v="21"/>
    <n v="0"/>
    <n v="300"/>
  </r>
  <r>
    <x v="53"/>
    <x v="11"/>
    <x v="10"/>
    <x v="10"/>
    <n v="0"/>
    <n v="25"/>
  </r>
  <r>
    <x v="21"/>
    <x v="11"/>
    <x v="2"/>
    <x v="6"/>
    <n v="50"/>
    <n v="50"/>
  </r>
  <r>
    <x v="54"/>
    <x v="11"/>
    <x v="1"/>
    <x v="1"/>
    <n v="0"/>
    <n v="0"/>
  </r>
  <r>
    <x v="55"/>
    <x v="11"/>
    <x v="18"/>
    <x v="22"/>
    <n v="0"/>
    <n v="45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 مصاريف الميزانيةtTable" cacheId="0" applyNumberFormats="0" applyBorderFormats="0" applyFontFormats="0" applyPatternFormats="0" applyAlignmentFormats="0" applyWidthHeightFormats="1" dataCaption="Values" updatedVersion="5" minRefreshableVersion="3" itemPrintTitles="1" createdVersion="4" indent="0" outline="1" outlineData="1" multipleFieldFilters="0" rowHeaderCaption="الفئة">
  <location ref="J9:M34" firstHeaderRow="0" firstDataRow="1" firstDataCol="1"/>
  <pivotFields count="6">
    <pivotField axis="axisRow" showAll="0" insertBlankRow="1" defaultSubtotal="0">
      <items count="56">
        <item sd="0" x="50"/>
        <item sd="0" x="8"/>
        <item sd="0" x="28"/>
        <item sd="0" x="6"/>
        <item sd="0" x="44"/>
        <item sd="0" x="0"/>
        <item sd="0" x="12"/>
        <item x="52"/>
        <item x="27"/>
        <item x="53"/>
        <item x="39"/>
        <item x="4"/>
        <item x="32"/>
        <item x="3"/>
        <item x="1"/>
        <item x="22"/>
        <item x="40"/>
        <item x="30"/>
        <item x="21"/>
        <item x="42"/>
        <item x="43"/>
        <item x="19"/>
        <item x="23"/>
        <item x="18"/>
        <item x="2"/>
        <item x="38"/>
        <item x="31"/>
        <item x="7"/>
        <item x="29"/>
        <item x="41"/>
        <item x="15"/>
        <item x="16"/>
        <item x="51"/>
        <item x="49"/>
        <item x="33"/>
        <item x="34"/>
        <item x="35"/>
        <item x="11"/>
        <item x="45"/>
        <item x="46"/>
        <item x="24"/>
        <item x="20"/>
        <item x="54"/>
        <item x="36"/>
        <item x="37"/>
        <item x="13"/>
        <item x="14"/>
        <item x="47"/>
        <item x="10"/>
        <item x="9"/>
        <item x="55"/>
        <item x="17"/>
        <item x="48"/>
        <item x="5"/>
        <item x="26"/>
        <item x="25"/>
      </items>
    </pivotField>
    <pivotField axis="axisRow" showAll="0" insertBlankRow="1">
      <items count="13">
        <item sd="0" x="0"/>
        <item sd="0" x="5"/>
        <item sd="0" x="1"/>
        <item sd="0" x="8"/>
        <item sd="0" x="7"/>
        <item sd="0" x="4"/>
        <item sd="0" x="10"/>
        <item sd="0" x="2"/>
        <item sd="0" x="6"/>
        <item sd="0" x="9"/>
        <item sd="0" x="3"/>
        <item sd="0" x="11"/>
        <item t="default"/>
      </items>
    </pivotField>
    <pivotField dataField="1" showAll="0" insertBlankRow="1" defaultSubtotal="0"/>
    <pivotField dataField="1" showAll="0" insertBlankRow="1" defaultSubtotal="0"/>
    <pivotField dataField="1" numFmtId="166" showAll="0" insertBlankRow="1" defaultSubtotal="0"/>
    <pivotField numFmtId="164" showAll="0" insertBlankRow="1" defaultSubtotal="0"/>
  </pivotFields>
  <rowFields count="2">
    <field x="1"/>
    <field x="0"/>
  </rowFields>
  <rowItems count="25">
    <i>
      <x/>
    </i>
    <i t="blank">
      <x/>
    </i>
    <i>
      <x v="1"/>
    </i>
    <i t="blank">
      <x v="1"/>
    </i>
    <i>
      <x v="2"/>
    </i>
    <i t="blank">
      <x v="2"/>
    </i>
    <i>
      <x v="3"/>
    </i>
    <i t="blank">
      <x v="3"/>
    </i>
    <i>
      <x v="4"/>
    </i>
    <i t="blank">
      <x v="4"/>
    </i>
    <i>
      <x v="5"/>
    </i>
    <i t="blank">
      <x v="5"/>
    </i>
    <i>
      <x v="6"/>
    </i>
    <i t="blank">
      <x v="6"/>
    </i>
    <i>
      <x v="7"/>
    </i>
    <i t="blank">
      <x v="7"/>
    </i>
    <i>
      <x v="8"/>
    </i>
    <i t="blank">
      <x v="8"/>
    </i>
    <i>
      <x v="9"/>
    </i>
    <i t="blank">
      <x v="9"/>
    </i>
    <i>
      <x v="10"/>
    </i>
    <i t="blank">
      <x v="10"/>
    </i>
    <i>
      <x v="11"/>
    </i>
    <i t="blank">
      <x v="11"/>
    </i>
    <i t="grand">
      <x/>
    </i>
  </rowItems>
  <colFields count="1">
    <field x="-2"/>
  </colFields>
  <colItems count="3">
    <i>
      <x/>
    </i>
    <i i="1">
      <x v="1"/>
    </i>
    <i i="2">
      <x v="2"/>
    </i>
  </colItems>
  <dataFields count="3">
    <dataField name="مجموع من التكلفة التقديرية" fld="2" baseField="0" baseItem="0"/>
    <dataField name="مجموع من التكلفة الفعلية" fld="3" baseField="1" baseItem="0"/>
    <dataField name="مجموع من الفرق" fld="4" baseField="0" baseItem="0"/>
  </dataFields>
  <formats count="10">
    <format dxfId="41">
      <pivotArea type="all" dataOnly="0" outline="0" fieldPosition="0"/>
    </format>
    <format dxfId="40">
      <pivotArea outline="0" collapsedLevelsAreSubtotals="1" fieldPosition="0"/>
    </format>
    <format dxfId="39">
      <pivotArea dataOnly="0" labelOnly="1" grandRow="1" outline="0" fieldPosition="0"/>
    </format>
    <format dxfId="38">
      <pivotArea type="all" dataOnly="0" outline="0" fieldPosition="0"/>
    </format>
    <format dxfId="37">
      <pivotArea outline="0" collapsedLevelsAreSubtotals="1" fieldPosition="0"/>
    </format>
    <format dxfId="36">
      <pivotArea dataOnly="0" labelOnly="1" grandRow="1" outline="0" fieldPosition="0"/>
    </format>
    <format dxfId="35">
      <pivotArea type="all" dataOnly="0" outline="0" fieldPosition="0"/>
    </format>
    <format dxfId="34">
      <pivotArea outline="0" collapsedLevelsAreSubtotals="1" fieldPosition="0"/>
    </format>
    <format dxfId="33">
      <pivotArea dataOnly="0" labelOnly="1" grandRow="1" outline="0" fieldPosition="0"/>
    </format>
    <format dxfId="32">
      <pivotArea outline="0" collapsedLevelsAreSubtotals="1" fieldPosition="0"/>
    </format>
  </formats>
  <pivotTableStyleInfo name="Family Budget PivotTable" showRowHeaders="1" showColHeaders="1" showRowStripes="1" showColStripes="0" showLastColumn="1"/>
  <extLst>
    <ext xmlns:x14="http://schemas.microsoft.com/office/spreadsheetml/2009/9/main" uri="{962EF5D1-5CA2-4c93-8EF4-DBF5C05439D2}">
      <x14:pivotTableDefinition xmlns:xm="http://schemas.microsoft.com/office/excel/2006/main" altText="PivotTable مصاريف الميزانية" altTextSummary="ملخص التكلفة التقديرية والتكلفة الفعلية والفرق لكافة المصاريف المدرجة في ورقة &quot;تفاصيل الميزانية&quot;." hideValuesRow="1"/>
    </ext>
  </extLst>
</pivotTableDefinition>
</file>

<file path=xl/pivotTables/pivotTable2.xml><?xml version="1.0" encoding="utf-8"?>
<pivotTableDefinition xmlns="http://schemas.openxmlformats.org/spreadsheetml/2006/main" name="BudgetSummary" cacheId="0" applyNumberFormats="0" applyBorderFormats="0" applyFontFormats="0" applyPatternFormats="0" applyAlignmentFormats="0" applyWidthHeightFormats="1" dataCaption="Values" updatedVersion="5" minRefreshableVersion="3" itemPrintTitles="1" createdVersion="4" indent="0" outline="1" outlineData="1" multipleFieldFilters="0" chartFormat="7" rowHeaderCaption="الفئة">
  <location ref="B2:C15" firstHeaderRow="1" firstDataRow="1" firstDataCol="1"/>
  <pivotFields count="6">
    <pivotField showAll="0" defaultSubtotal="0"/>
    <pivotField axis="axisRow" showAll="0" defaultSubtotal="0">
      <items count="12">
        <item x="0"/>
        <item x="5"/>
        <item x="1"/>
        <item x="8"/>
        <item x="7"/>
        <item x="4"/>
        <item x="10"/>
        <item x="2"/>
        <item x="6"/>
        <item x="9"/>
        <item x="3"/>
        <item x="11"/>
      </items>
    </pivotField>
    <pivotField showAll="0" defaultSubtotal="0">
      <items count="19">
        <item x="5"/>
        <item x="6"/>
        <item x="10"/>
        <item x="7"/>
        <item x="15"/>
        <item x="0"/>
        <item x="11"/>
        <item x="3"/>
        <item x="14"/>
        <item x="9"/>
        <item x="2"/>
        <item x="17"/>
        <item x="4"/>
        <item x="12"/>
        <item x="16"/>
        <item x="18"/>
        <item x="8"/>
        <item x="13"/>
        <item x="1"/>
      </items>
    </pivotField>
    <pivotField dataField="1" showAll="0" defaultSubtotal="0">
      <items count="23">
        <item x="7"/>
        <item x="16"/>
        <item x="10"/>
        <item x="17"/>
        <item x="4"/>
        <item x="5"/>
        <item x="14"/>
        <item x="0"/>
        <item x="6"/>
        <item x="15"/>
        <item x="13"/>
        <item x="20"/>
        <item x="2"/>
        <item x="9"/>
        <item x="19"/>
        <item x="3"/>
        <item x="18"/>
        <item x="21"/>
        <item x="11"/>
        <item x="22"/>
        <item x="8"/>
        <item x="12"/>
        <item x="1"/>
      </items>
    </pivotField>
    <pivotField numFmtId="166" showAll="0" defaultSubtotal="0"/>
    <pivotField numFmtId="164" showAll="0" defaultSubtotal="0"/>
  </pivotFields>
  <rowFields count="1">
    <field x="1"/>
  </rowFields>
  <rowItems count="13">
    <i>
      <x/>
    </i>
    <i>
      <x v="1"/>
    </i>
    <i>
      <x v="2"/>
    </i>
    <i>
      <x v="3"/>
    </i>
    <i>
      <x v="4"/>
    </i>
    <i>
      <x v="5"/>
    </i>
    <i>
      <x v="6"/>
    </i>
    <i>
      <x v="7"/>
    </i>
    <i>
      <x v="8"/>
    </i>
    <i>
      <x v="9"/>
    </i>
    <i>
      <x v="10"/>
    </i>
    <i>
      <x v="11"/>
    </i>
    <i t="grand">
      <x/>
    </i>
  </rowItems>
  <colItems count="1">
    <i/>
  </colItems>
  <dataFields count="1">
    <dataField name="التكلفة" fld="3" baseField="1" baseItem="0"/>
  </dataFields>
  <formats count="13">
    <format dxfId="15">
      <pivotArea type="all" dataOnly="0" outline="0" fieldPosition="0"/>
    </format>
    <format dxfId="14">
      <pivotArea outline="0" collapsedLevelsAreSubtotals="1" fieldPosition="0"/>
    </format>
    <format dxfId="13">
      <pivotArea dataOnly="0" labelOnly="1" outline="0" axis="axisValues" fieldPosition="0"/>
    </format>
    <format dxfId="12">
      <pivotArea dataOnly="0" labelOnly="1" grandRow="1" outline="0" fieldPosition="0"/>
    </format>
    <format dxfId="11">
      <pivotArea type="all" dataOnly="0" outline="0" fieldPosition="0"/>
    </format>
    <format dxfId="10">
      <pivotArea outline="0" collapsedLevelsAreSubtotals="1" fieldPosition="0"/>
    </format>
    <format dxfId="9">
      <pivotArea dataOnly="0" labelOnly="1" outline="0" axis="axisValues" fieldPosition="0"/>
    </format>
    <format dxfId="8">
      <pivotArea dataOnly="0" labelOnly="1" grandRow="1" outline="0" fieldPosition="0"/>
    </format>
    <format dxfId="7">
      <pivotArea type="all" dataOnly="0" outline="0" fieldPosition="0"/>
    </format>
    <format dxfId="6">
      <pivotArea outline="0" collapsedLevelsAreSubtotals="1" fieldPosition="0"/>
    </format>
    <format dxfId="5">
      <pivotArea field="1" type="button" dataOnly="0" labelOnly="1" outline="0" axis="axisRow" fieldPosition="0"/>
    </format>
    <format dxfId="4">
      <pivotArea dataOnly="0" labelOnly="1" outline="0" axis="axisValues" fieldPosition="0"/>
    </format>
    <format dxfId="3">
      <pivotArea dataOnly="0" labelOnly="1" grandRow="1" outline="0" fieldPosition="0"/>
    </format>
  </formats>
  <chartFormats count="1">
    <chartFormat chart="1" format="13" series="1">
      <pivotArea type="data" outline="0" fieldPosition="0">
        <references count="1">
          <reference field="4294967294" count="1" selected="0">
            <x v="0"/>
          </reference>
        </references>
      </pivotArea>
    </chartFormat>
  </chartFormats>
  <pivotTableStyleInfo name="Family Budget PivotTable" showRowHeaders="1" showColHeaders="1" showRowStripes="1" showColStripes="0" showLastColumn="1"/>
  <extLst>
    <ext xmlns:x14="http://schemas.microsoft.com/office/spreadsheetml/2009/9/main" uri="{962EF5D1-5CA2-4c93-8EF4-DBF5C05439D2}">
      <x14:pivotTableDefinition xmlns:xm="http://schemas.microsoft.com/office/excel/2006/main" altText="بيانات لمخطط نظرة عامة على الميزانية" altTextSummary="ملخص لكافة التكاليف الفعلية حسب الفئة في صفحة &quot;تفاصيل الميزانية&quot;"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مقسم_طريقة_العرض_الفئة" sourceName="الفئة">
  <pivotTables>
    <pivotTable tabId="4" name="PivotTable مصاريف الميزانيةtTable"/>
  </pivotTables>
  <data>
    <tabular pivotCacheId="2">
      <items count="12">
        <i x="0" s="1"/>
        <i x="5" s="1"/>
        <i x="1" s="1"/>
        <i x="8" s="1"/>
        <i x="7" s="1"/>
        <i x="4" s="1"/>
        <i x="10" s="1"/>
        <i x="2" s="1"/>
        <i x="6" s="1"/>
        <i x="9" s="1"/>
        <i x="3" s="1"/>
        <i x="1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الفئة" cache="مقسم_طريقة_العرض_الفئة" caption="استمر في الضغط على Ctrl لتحديد عدة فئات" columnCount="4" style="Family Budget" rowHeight="225425"/>
</slicers>
</file>

<file path=xl/tables/table1.xml><?xml version="1.0" encoding="utf-8"?>
<table xmlns="http://schemas.openxmlformats.org/spreadsheetml/2006/main" id="1" name="BudgetDetails" displayName="BudgetDetails" ref="B2:G62" totalsRowCount="1" headerRowDxfId="30" dataDxfId="29" totalsRowDxfId="28">
  <autoFilter ref="B2:G61"/>
  <sortState ref="B2:G60">
    <sortCondition ref="C2:C60"/>
    <sortCondition ref="B2:B60"/>
  </sortState>
  <tableColumns count="6">
    <tableColumn id="2" name="الوصف" totalsRowLabel="الإجمالي" dataDxfId="27" totalsRowDxfId="26"/>
    <tableColumn id="1" name="الفئة" dataDxfId="25" totalsRowDxfId="24"/>
    <tableColumn id="3" name="التكلفة التقديرية" totalsRowFunction="sum" dataDxfId="23" totalsRowDxfId="22"/>
    <tableColumn id="4" name="التكلفة الفعلية" totalsRowFunction="sum" dataDxfId="21" totalsRowDxfId="20"/>
    <tableColumn id="5" name="الفرق" totalsRowFunction="sum" dataDxfId="19" totalsRowDxfId="18">
      <calculatedColumnFormula>BudgetDetails[[#This Row],[التكلفة التقديرية]]-BudgetDetails[[#This Row],[التكلفة الفعلية]]</calculatedColumnFormula>
    </tableColumn>
    <tableColumn id="6" name="نظرة عامة على التكلفة الفعلية" dataDxfId="17" totalsRowDxfId="16">
      <calculatedColumnFormula>BudgetDetails[[#This Row],[التكلفة الفعلية]]</calculatedColumnFormula>
    </tableColumn>
  </tableColumns>
  <tableStyleInfo name="Family Budget Table Style" showFirstColumn="0" showLastColumn="0" showRowStripes="1" showColumnStripes="0"/>
  <extLst>
    <ext xmlns:x14="http://schemas.microsoft.com/office/spreadsheetml/2009/9/main" uri="{504A1905-F514-4f6f-8877-14C23A59335A}">
      <x14:table altText="Monthly Expenses table" altTextSummary="List of monthly expenses by category. Includes projected and actual costs, and calculates difference."/>
    </ext>
  </extLst>
</table>
</file>

<file path=xl/tables/table2.xml><?xml version="1.0" encoding="utf-8"?>
<table xmlns="http://schemas.openxmlformats.org/spreadsheetml/2006/main" id="2" name="BudgetCategoryLookup" displayName="BudgetCategoryLookup" ref="E2:E14" totalsRowShown="0" headerRowDxfId="2" dataDxfId="1">
  <autoFilter ref="E2:E14"/>
  <sortState ref="E2:E13">
    <sortCondition ref="E1:E13"/>
  </sortState>
  <tableColumns count="1">
    <tableColumn id="1" name="بحث فئة الميزانية" dataDxfId="0"/>
  </tableColumns>
  <tableStyleInfo name="Family Budget Table Style" showFirstColumn="0" showLastColumn="0" showRowStripes="1" showColumnStripes="0"/>
  <extLst>
    <ext xmlns:x14="http://schemas.microsoft.com/office/spreadsheetml/2009/9/main" uri="{504A1905-F514-4f6f-8877-14C23A59335A}">
      <x14:table altText="Budget Category Lookup table" altTextSummary="List of categories available in the Category drop down on the Budget Details sheet"/>
    </ext>
  </extLst>
</table>
</file>

<file path=xl/theme/theme1.xml><?xml version="1.0" encoding="utf-8"?>
<a:theme xmlns:a="http://schemas.openxmlformats.org/drawingml/2006/main" name="3_fambudget_cal">
  <a:themeElements>
    <a:clrScheme name="Custom 10">
      <a:dk1>
        <a:srgbClr val="2F2B20"/>
      </a:dk1>
      <a:lt1>
        <a:srgbClr val="FFFFFF"/>
      </a:lt1>
      <a:dk2>
        <a:srgbClr val="60594E"/>
      </a:dk2>
      <a:lt2>
        <a:srgbClr val="F7F6E4"/>
      </a:lt2>
      <a:accent1>
        <a:srgbClr val="9DAB6D"/>
      </a:accent1>
      <a:accent2>
        <a:srgbClr val="9CBEBD"/>
      </a:accent2>
      <a:accent3>
        <a:srgbClr val="D2CB6C"/>
      </a:accent3>
      <a:accent4>
        <a:srgbClr val="95A39D"/>
      </a:accent4>
      <a:accent5>
        <a:srgbClr val="C89F5D"/>
      </a:accent5>
      <a:accent6>
        <a:srgbClr val="B1A089"/>
      </a:accent6>
      <a:hlink>
        <a:srgbClr val="D25814"/>
      </a:hlink>
      <a:folHlink>
        <a:srgbClr val="849A0A"/>
      </a:folHlink>
    </a:clrScheme>
    <a:fontScheme name="Custom 7">
      <a:majorFont>
        <a:latin typeface="Cambria"/>
        <a:ea typeface=""/>
        <a:cs typeface=""/>
      </a:majorFont>
      <a:minorFont>
        <a:latin typeface="Franklin Gothic Book"/>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printerSettings" Target="../printerSettings/printerSettings3.bin"/><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autoPageBreaks="0"/>
  </sheetPr>
  <dimension ref="A1:N243"/>
  <sheetViews>
    <sheetView showGridLines="0" rightToLeft="1" zoomScaleNormal="100" workbookViewId="0"/>
  </sheetViews>
  <sheetFormatPr defaultRowHeight="12.75" x14ac:dyDescent="0.2"/>
  <cols>
    <col min="1" max="1" width="2" style="3" customWidth="1"/>
    <col min="2" max="2" width="19.5" style="3" customWidth="1"/>
    <col min="3" max="3" width="14.25" style="3" customWidth="1"/>
    <col min="4" max="4" width="11.5" style="3" customWidth="1"/>
    <col min="5" max="5" width="2" style="3" customWidth="1"/>
    <col min="6" max="6" width="15.5" style="3" customWidth="1"/>
    <col min="7" max="7" width="14.625" style="3" customWidth="1"/>
    <col min="8" max="8" width="4" style="3" customWidth="1"/>
    <col min="9" max="9" width="3.625" style="3" customWidth="1"/>
    <col min="10" max="10" width="36.375" style="3" customWidth="1"/>
    <col min="11" max="11" width="15.25" style="3" customWidth="1"/>
    <col min="12" max="12" width="21.875" style="3" bestFit="1" customWidth="1"/>
    <col min="13" max="13" width="14.625" style="3" customWidth="1"/>
    <col min="14" max="14" width="3.625" style="3" customWidth="1"/>
    <col min="15" max="16384" width="9" style="3"/>
  </cols>
  <sheetData>
    <row r="1" spans="1:14" ht="60.75" customHeight="1" x14ac:dyDescent="0.2">
      <c r="B1" s="4" t="s">
        <v>1</v>
      </c>
      <c r="C1" s="5"/>
      <c r="D1" s="5"/>
      <c r="E1" s="5"/>
      <c r="F1" s="6"/>
      <c r="G1" s="6"/>
      <c r="H1" s="6"/>
      <c r="I1" s="7"/>
      <c r="J1" s="4" t="s">
        <v>79</v>
      </c>
      <c r="K1" s="4"/>
      <c r="L1" s="4"/>
      <c r="M1" s="4"/>
    </row>
    <row r="2" spans="1:14" ht="30.75" customHeight="1" x14ac:dyDescent="0.2">
      <c r="A2" s="8"/>
      <c r="B2" s="9" t="s">
        <v>2</v>
      </c>
      <c r="D2" s="10"/>
      <c r="E2" s="11"/>
      <c r="H2" s="10"/>
      <c r="J2" s="7"/>
      <c r="K2" s="7"/>
      <c r="L2" s="7"/>
      <c r="M2" s="7"/>
    </row>
    <row r="3" spans="1:14" ht="15" customHeight="1" x14ac:dyDescent="0.2">
      <c r="A3" s="8"/>
      <c r="B3" s="10" t="s">
        <v>3</v>
      </c>
      <c r="C3" s="3" t="s">
        <v>6</v>
      </c>
      <c r="E3" s="10"/>
      <c r="G3" s="42">
        <f>D17-SUM(BudgetDetails[التكلفة التقديرية])</f>
        <v>1585</v>
      </c>
      <c r="H3" s="10"/>
      <c r="J3" s="7"/>
      <c r="K3" s="7"/>
      <c r="L3" s="7"/>
      <c r="M3" s="7"/>
    </row>
    <row r="4" spans="1:14" ht="15" customHeight="1" x14ac:dyDescent="0.2">
      <c r="A4" s="8"/>
      <c r="B4" s="10" t="s">
        <v>4</v>
      </c>
      <c r="C4" s="3" t="s">
        <v>7</v>
      </c>
      <c r="E4" s="10"/>
      <c r="G4" s="42">
        <f>D11-SUM(BudgetDetails[التكلفة الفعلية])</f>
        <v>1740</v>
      </c>
      <c r="H4" s="10"/>
      <c r="J4" s="7"/>
      <c r="K4" s="7"/>
      <c r="L4" s="7"/>
      <c r="M4" s="7"/>
    </row>
    <row r="5" spans="1:14" ht="15" customHeight="1" x14ac:dyDescent="0.2">
      <c r="B5" s="10" t="s">
        <v>5</v>
      </c>
      <c r="C5" s="3" t="s">
        <v>8</v>
      </c>
      <c r="E5" s="10"/>
      <c r="G5" s="42">
        <f>G4-G3</f>
        <v>155</v>
      </c>
      <c r="H5" s="12"/>
      <c r="J5" s="7"/>
      <c r="K5" s="7"/>
      <c r="L5" s="7"/>
      <c r="M5" s="7"/>
    </row>
    <row r="6" spans="1:14" ht="15" customHeight="1" x14ac:dyDescent="0.2">
      <c r="B6" s="5"/>
      <c r="C6" s="5"/>
      <c r="D6" s="13"/>
      <c r="E6" s="5"/>
      <c r="F6" s="5"/>
      <c r="G6" s="5"/>
      <c r="H6" s="13"/>
      <c r="J6" s="7"/>
      <c r="K6" s="7"/>
      <c r="L6" s="7"/>
      <c r="M6" s="7"/>
    </row>
    <row r="7" spans="1:14" ht="30" customHeight="1" x14ac:dyDescent="0.2">
      <c r="A7" s="10"/>
      <c r="B7" s="14" t="s">
        <v>9</v>
      </c>
      <c r="C7" s="11"/>
      <c r="D7" s="15"/>
      <c r="E7" s="16"/>
      <c r="F7" s="14" t="s">
        <v>10</v>
      </c>
      <c r="G7" s="14"/>
      <c r="H7" s="11"/>
      <c r="J7" s="17" t="s">
        <v>80</v>
      </c>
      <c r="K7" s="18"/>
      <c r="L7" s="18"/>
      <c r="M7" s="18"/>
    </row>
    <row r="8" spans="1:14" ht="15" customHeight="1" x14ac:dyDescent="0.2">
      <c r="A8" s="10"/>
      <c r="B8" s="49" t="s">
        <v>11</v>
      </c>
      <c r="C8" s="10" t="s">
        <v>13</v>
      </c>
      <c r="D8" s="40">
        <v>5800</v>
      </c>
      <c r="E8" s="19"/>
      <c r="F8" s="50" t="s">
        <v>11</v>
      </c>
      <c r="G8" s="51">
        <f>SUM(BudgetDetails[التكلفة الفعلية])</f>
        <v>7860</v>
      </c>
      <c r="H8" s="10"/>
      <c r="J8" s="20"/>
      <c r="K8" s="20"/>
      <c r="L8" s="20"/>
      <c r="M8" s="10"/>
      <c r="N8" s="1"/>
    </row>
    <row r="9" spans="1:14" ht="13.5" x14ac:dyDescent="0.25">
      <c r="A9" s="10"/>
      <c r="B9" s="49"/>
      <c r="C9" s="10" t="s">
        <v>14</v>
      </c>
      <c r="D9" s="40">
        <v>2300</v>
      </c>
      <c r="E9" s="19"/>
      <c r="F9" s="50"/>
      <c r="G9" s="51"/>
      <c r="H9" s="10"/>
      <c r="J9" s="45" t="s">
        <v>18</v>
      </c>
      <c r="K9" s="46" t="s">
        <v>96</v>
      </c>
      <c r="L9" s="46" t="s">
        <v>97</v>
      </c>
      <c r="M9" s="46" t="s">
        <v>95</v>
      </c>
      <c r="N9"/>
    </row>
    <row r="10" spans="1:14" ht="13.5" x14ac:dyDescent="0.25">
      <c r="A10" s="10"/>
      <c r="B10" s="49"/>
      <c r="C10" s="10" t="s">
        <v>15</v>
      </c>
      <c r="D10" s="40">
        <v>1500</v>
      </c>
      <c r="E10" s="19"/>
      <c r="F10" s="50"/>
      <c r="G10" s="51"/>
      <c r="H10" s="21"/>
      <c r="J10" s="46" t="s">
        <v>81</v>
      </c>
      <c r="K10" s="48">
        <v>140</v>
      </c>
      <c r="L10" s="48">
        <v>140</v>
      </c>
      <c r="M10" s="48">
        <v>0</v>
      </c>
      <c r="N10"/>
    </row>
    <row r="11" spans="1:14" ht="13.5" x14ac:dyDescent="0.25">
      <c r="A11" s="10"/>
      <c r="B11" s="49"/>
      <c r="C11" s="22" t="s">
        <v>16</v>
      </c>
      <c r="D11" s="41">
        <f>SUM(D8:D10)</f>
        <v>9600</v>
      </c>
      <c r="E11" s="19"/>
      <c r="F11" s="50"/>
      <c r="G11" s="51"/>
      <c r="H11" s="21"/>
      <c r="J11" s="46"/>
      <c r="K11" s="48"/>
      <c r="L11" s="48"/>
      <c r="M11" s="48"/>
      <c r="N11"/>
    </row>
    <row r="12" spans="1:14" ht="13.5" x14ac:dyDescent="0.25">
      <c r="A12" s="10"/>
      <c r="B12" s="23"/>
      <c r="C12" s="5"/>
      <c r="D12" s="5"/>
      <c r="E12" s="24"/>
      <c r="F12" s="25"/>
      <c r="G12" s="26"/>
      <c r="H12" s="5"/>
      <c r="J12" s="46" t="s">
        <v>75</v>
      </c>
      <c r="K12" s="48">
        <v>900</v>
      </c>
      <c r="L12" s="48">
        <v>900</v>
      </c>
      <c r="M12" s="48">
        <v>0</v>
      </c>
      <c r="N12"/>
    </row>
    <row r="13" spans="1:14" ht="13.5" x14ac:dyDescent="0.25">
      <c r="A13" s="10"/>
      <c r="B13" s="54" t="s">
        <v>12</v>
      </c>
      <c r="C13" s="10"/>
      <c r="D13" s="10"/>
      <c r="E13" s="19"/>
      <c r="F13" s="52" t="s">
        <v>12</v>
      </c>
      <c r="G13" s="53">
        <f>SUM(BudgetDetails[التكلفة التقديرية])</f>
        <v>7915</v>
      </c>
      <c r="H13" s="10"/>
      <c r="J13" s="46"/>
      <c r="K13" s="48"/>
      <c r="L13" s="48"/>
      <c r="M13" s="48"/>
      <c r="N13"/>
    </row>
    <row r="14" spans="1:14" ht="13.5" x14ac:dyDescent="0.25">
      <c r="A14" s="10"/>
      <c r="B14" s="55"/>
      <c r="C14" s="10" t="s">
        <v>13</v>
      </c>
      <c r="D14" s="40">
        <v>6000</v>
      </c>
      <c r="E14" s="19"/>
      <c r="F14" s="50"/>
      <c r="G14" s="51"/>
      <c r="H14" s="10"/>
      <c r="J14" s="46" t="s">
        <v>82</v>
      </c>
      <c r="K14" s="48">
        <v>400</v>
      </c>
      <c r="L14" s="48">
        <v>358</v>
      </c>
      <c r="M14" s="48">
        <v>42</v>
      </c>
      <c r="N14"/>
    </row>
    <row r="15" spans="1:14" ht="13.5" x14ac:dyDescent="0.25">
      <c r="A15" s="10"/>
      <c r="B15" s="55"/>
      <c r="C15" s="10" t="s">
        <v>14</v>
      </c>
      <c r="D15" s="40">
        <v>1000</v>
      </c>
      <c r="E15" s="19"/>
      <c r="F15" s="50"/>
      <c r="G15" s="51"/>
      <c r="H15" s="21"/>
      <c r="J15" s="46"/>
      <c r="K15" s="48"/>
      <c r="L15" s="48"/>
      <c r="M15" s="48"/>
      <c r="N15"/>
    </row>
    <row r="16" spans="1:14" ht="13.5" x14ac:dyDescent="0.25">
      <c r="A16" s="10"/>
      <c r="B16" s="55"/>
      <c r="C16" s="10" t="s">
        <v>15</v>
      </c>
      <c r="D16" s="40">
        <v>2500</v>
      </c>
      <c r="E16" s="19"/>
      <c r="F16" s="50"/>
      <c r="G16" s="51"/>
      <c r="H16" s="21"/>
      <c r="J16" s="46" t="s">
        <v>87</v>
      </c>
      <c r="K16" s="48">
        <v>170</v>
      </c>
      <c r="L16" s="48">
        <v>100</v>
      </c>
      <c r="M16" s="48">
        <v>70</v>
      </c>
      <c r="N16"/>
    </row>
    <row r="17" spans="1:14" ht="13.5" x14ac:dyDescent="0.25">
      <c r="A17" s="10"/>
      <c r="B17" s="55"/>
      <c r="C17" s="22" t="s">
        <v>16</v>
      </c>
      <c r="D17" s="41">
        <f>SUM(D14:D16)</f>
        <v>9500</v>
      </c>
      <c r="E17" s="27"/>
      <c r="F17" s="50"/>
      <c r="G17" s="51"/>
      <c r="H17" s="21"/>
      <c r="J17" s="46"/>
      <c r="K17" s="48"/>
      <c r="L17" s="48"/>
      <c r="M17" s="48"/>
      <c r="N17"/>
    </row>
    <row r="18" spans="1:14" ht="22.5" x14ac:dyDescent="0.25">
      <c r="A18" s="10"/>
      <c r="B18" s="28"/>
      <c r="C18" s="6"/>
      <c r="D18" s="6"/>
      <c r="E18" s="29"/>
      <c r="F18" s="25"/>
      <c r="G18" s="26"/>
      <c r="H18" s="6"/>
      <c r="J18" s="46" t="s">
        <v>86</v>
      </c>
      <c r="K18" s="48">
        <v>150</v>
      </c>
      <c r="L18" s="48">
        <v>140</v>
      </c>
      <c r="M18" s="48">
        <v>10</v>
      </c>
      <c r="N18"/>
    </row>
    <row r="19" spans="1:14" ht="13.5" x14ac:dyDescent="0.25">
      <c r="H19" s="10"/>
      <c r="J19" s="46"/>
      <c r="K19" s="48"/>
      <c r="L19" s="48"/>
      <c r="M19" s="48"/>
      <c r="N19"/>
    </row>
    <row r="20" spans="1:14" ht="13.5" x14ac:dyDescent="0.25">
      <c r="E20" s="30"/>
      <c r="H20" s="10"/>
      <c r="J20" s="46" t="s">
        <v>84</v>
      </c>
      <c r="K20" s="48">
        <v>2830</v>
      </c>
      <c r="L20" s="48">
        <v>2702</v>
      </c>
      <c r="M20" s="48">
        <v>128</v>
      </c>
      <c r="N20"/>
    </row>
    <row r="21" spans="1:14" ht="13.5" x14ac:dyDescent="0.25">
      <c r="E21" s="30"/>
      <c r="H21" s="10"/>
      <c r="J21" s="46"/>
      <c r="K21" s="48"/>
      <c r="L21" s="48"/>
      <c r="M21" s="48"/>
      <c r="N21"/>
    </row>
    <row r="22" spans="1:14" ht="13.5" x14ac:dyDescent="0.25">
      <c r="E22" s="30"/>
      <c r="H22" s="10"/>
      <c r="J22" s="46" t="s">
        <v>89</v>
      </c>
      <c r="K22" s="48">
        <v>300</v>
      </c>
      <c r="L22" s="48">
        <v>300</v>
      </c>
      <c r="M22" s="48">
        <v>0</v>
      </c>
      <c r="N22"/>
    </row>
    <row r="23" spans="1:14" ht="13.5" x14ac:dyDescent="0.25">
      <c r="E23" s="30"/>
      <c r="H23" s="10"/>
      <c r="J23" s="46"/>
      <c r="K23" s="48"/>
      <c r="L23" s="48"/>
      <c r="M23" s="48"/>
      <c r="N23"/>
    </row>
    <row r="24" spans="1:14" ht="13.5" x14ac:dyDescent="0.25">
      <c r="E24" s="30"/>
      <c r="H24" s="10"/>
      <c r="J24" s="46" t="s">
        <v>65</v>
      </c>
      <c r="K24" s="48">
        <v>1100</v>
      </c>
      <c r="L24" s="48">
        <v>1320</v>
      </c>
      <c r="M24" s="48">
        <v>-220</v>
      </c>
      <c r="N24"/>
    </row>
    <row r="25" spans="1:14" ht="13.5" x14ac:dyDescent="0.25">
      <c r="E25" s="30"/>
      <c r="H25" s="10"/>
      <c r="J25" s="46"/>
      <c r="K25" s="48"/>
      <c r="L25" s="48"/>
      <c r="M25" s="48"/>
      <c r="N25"/>
    </row>
    <row r="26" spans="1:14" ht="13.5" x14ac:dyDescent="0.25">
      <c r="E26" s="30"/>
      <c r="H26" s="10"/>
      <c r="J26" s="46" t="s">
        <v>85</v>
      </c>
      <c r="K26" s="48">
        <v>200</v>
      </c>
      <c r="L26" s="48">
        <v>200</v>
      </c>
      <c r="M26" s="48">
        <v>0</v>
      </c>
      <c r="N26"/>
    </row>
    <row r="27" spans="1:14" ht="13.5" x14ac:dyDescent="0.25">
      <c r="E27" s="30"/>
      <c r="H27" s="10"/>
      <c r="J27" s="46"/>
      <c r="K27" s="48"/>
      <c r="L27" s="48"/>
      <c r="M27" s="48"/>
      <c r="N27"/>
    </row>
    <row r="28" spans="1:14" ht="13.5" x14ac:dyDescent="0.25">
      <c r="E28" s="30"/>
      <c r="H28" s="10"/>
      <c r="J28" s="46" t="s">
        <v>88</v>
      </c>
      <c r="K28" s="48">
        <v>200</v>
      </c>
      <c r="L28" s="48">
        <v>200</v>
      </c>
      <c r="M28" s="48">
        <v>0</v>
      </c>
      <c r="N28"/>
    </row>
    <row r="29" spans="1:14" ht="13.5" x14ac:dyDescent="0.25">
      <c r="E29" s="30"/>
      <c r="H29" s="10"/>
      <c r="J29" s="46"/>
      <c r="K29" s="48"/>
      <c r="L29" s="48"/>
      <c r="M29" s="48"/>
      <c r="N29"/>
    </row>
    <row r="30" spans="1:14" ht="13.5" x14ac:dyDescent="0.25">
      <c r="E30" s="30"/>
      <c r="H30" s="10"/>
      <c r="J30" s="46" t="s">
        <v>83</v>
      </c>
      <c r="K30" s="48">
        <v>100</v>
      </c>
      <c r="L30" s="48">
        <v>125</v>
      </c>
      <c r="M30" s="48">
        <v>-25</v>
      </c>
      <c r="N30"/>
    </row>
    <row r="31" spans="1:14" ht="13.5" x14ac:dyDescent="0.25">
      <c r="E31" s="30"/>
      <c r="H31" s="10"/>
      <c r="J31" s="46"/>
      <c r="K31" s="48"/>
      <c r="L31" s="48"/>
      <c r="M31" s="48"/>
      <c r="N31"/>
    </row>
    <row r="32" spans="1:14" ht="13.5" x14ac:dyDescent="0.25">
      <c r="E32" s="30"/>
      <c r="H32" s="10"/>
      <c r="J32" s="46" t="s">
        <v>90</v>
      </c>
      <c r="K32" s="48">
        <v>1425</v>
      </c>
      <c r="L32" s="48">
        <v>1375</v>
      </c>
      <c r="M32" s="48">
        <v>50</v>
      </c>
      <c r="N32"/>
    </row>
    <row r="33" spans="5:14" ht="13.5" x14ac:dyDescent="0.25">
      <c r="E33" s="30"/>
      <c r="H33" s="10"/>
      <c r="J33" s="46"/>
      <c r="K33" s="48"/>
      <c r="L33" s="48"/>
      <c r="M33" s="48"/>
      <c r="N33"/>
    </row>
    <row r="34" spans="5:14" ht="13.5" x14ac:dyDescent="0.25">
      <c r="E34" s="30"/>
      <c r="H34" s="10"/>
      <c r="J34" s="46" t="s">
        <v>0</v>
      </c>
      <c r="K34" s="48">
        <v>7915</v>
      </c>
      <c r="L34" s="48">
        <v>7860</v>
      </c>
      <c r="M34" s="48">
        <v>55</v>
      </c>
      <c r="N34"/>
    </row>
    <row r="35" spans="5:14" ht="13.5" x14ac:dyDescent="0.25">
      <c r="E35" s="30"/>
      <c r="H35" s="10"/>
      <c r="J35"/>
      <c r="K35"/>
      <c r="L35"/>
      <c r="M35"/>
    </row>
    <row r="36" spans="5:14" ht="13.5" x14ac:dyDescent="0.25">
      <c r="J36"/>
      <c r="K36"/>
      <c r="L36"/>
      <c r="M36"/>
    </row>
    <row r="37" spans="5:14" ht="13.5" x14ac:dyDescent="0.25">
      <c r="J37"/>
      <c r="K37"/>
      <c r="L37"/>
      <c r="M37"/>
    </row>
    <row r="38" spans="5:14" ht="13.5" x14ac:dyDescent="0.25">
      <c r="J38"/>
      <c r="K38"/>
      <c r="L38"/>
      <c r="M38"/>
    </row>
    <row r="39" spans="5:14" ht="13.5" x14ac:dyDescent="0.25">
      <c r="J39"/>
      <c r="K39"/>
      <c r="L39"/>
      <c r="M39"/>
    </row>
    <row r="40" spans="5:14" ht="13.5" x14ac:dyDescent="0.25">
      <c r="J40"/>
      <c r="K40"/>
      <c r="L40"/>
      <c r="M40"/>
    </row>
    <row r="41" spans="5:14" ht="13.5" x14ac:dyDescent="0.25">
      <c r="J41"/>
      <c r="K41"/>
      <c r="L41"/>
      <c r="M41"/>
    </row>
    <row r="42" spans="5:14" ht="13.5" x14ac:dyDescent="0.25">
      <c r="J42"/>
      <c r="K42"/>
      <c r="L42"/>
      <c r="M42"/>
    </row>
    <row r="43" spans="5:14" ht="13.5" x14ac:dyDescent="0.25">
      <c r="J43"/>
      <c r="K43"/>
      <c r="L43"/>
      <c r="M43"/>
    </row>
    <row r="44" spans="5:14" ht="13.5" x14ac:dyDescent="0.25">
      <c r="J44"/>
      <c r="K44"/>
      <c r="L44"/>
      <c r="M44"/>
    </row>
    <row r="45" spans="5:14" ht="13.5" x14ac:dyDescent="0.25">
      <c r="J45"/>
      <c r="K45"/>
      <c r="L45"/>
      <c r="M45"/>
    </row>
    <row r="46" spans="5:14" ht="13.5" x14ac:dyDescent="0.25">
      <c r="J46"/>
      <c r="K46"/>
      <c r="L46"/>
      <c r="M46"/>
    </row>
    <row r="47" spans="5:14" ht="13.5" x14ac:dyDescent="0.25">
      <c r="J47"/>
      <c r="K47"/>
      <c r="L47"/>
      <c r="M47"/>
    </row>
    <row r="48" spans="5:14" ht="13.5" x14ac:dyDescent="0.25">
      <c r="J48"/>
      <c r="K48"/>
      <c r="L48"/>
      <c r="M48"/>
    </row>
    <row r="49" spans="10:13" ht="13.5" x14ac:dyDescent="0.25">
      <c r="J49"/>
      <c r="K49"/>
      <c r="L49"/>
      <c r="M49"/>
    </row>
    <row r="50" spans="10:13" ht="13.5" x14ac:dyDescent="0.25">
      <c r="J50"/>
      <c r="K50"/>
      <c r="L50"/>
      <c r="M50"/>
    </row>
    <row r="51" spans="10:13" ht="13.5" x14ac:dyDescent="0.25">
      <c r="J51"/>
      <c r="K51"/>
      <c r="L51"/>
      <c r="M51"/>
    </row>
    <row r="52" spans="10:13" ht="13.5" x14ac:dyDescent="0.25">
      <c r="J52"/>
      <c r="K52"/>
      <c r="L52"/>
      <c r="M52"/>
    </row>
    <row r="53" spans="10:13" ht="13.5" x14ac:dyDescent="0.25">
      <c r="J53"/>
      <c r="K53"/>
      <c r="L53"/>
      <c r="M53"/>
    </row>
    <row r="54" spans="10:13" ht="13.5" x14ac:dyDescent="0.25">
      <c r="J54"/>
      <c r="K54"/>
      <c r="L54"/>
      <c r="M54"/>
    </row>
    <row r="55" spans="10:13" ht="13.5" x14ac:dyDescent="0.25">
      <c r="J55"/>
      <c r="K55"/>
      <c r="L55"/>
      <c r="M55"/>
    </row>
    <row r="56" spans="10:13" ht="13.5" x14ac:dyDescent="0.25">
      <c r="J56"/>
      <c r="K56"/>
      <c r="L56"/>
      <c r="M56"/>
    </row>
    <row r="57" spans="10:13" ht="13.5" x14ac:dyDescent="0.25">
      <c r="J57"/>
      <c r="K57"/>
      <c r="L57"/>
      <c r="M57"/>
    </row>
    <row r="58" spans="10:13" ht="13.5" x14ac:dyDescent="0.25">
      <c r="J58"/>
      <c r="K58"/>
      <c r="L58"/>
      <c r="M58"/>
    </row>
    <row r="59" spans="10:13" ht="13.5" x14ac:dyDescent="0.25">
      <c r="J59"/>
      <c r="K59"/>
      <c r="L59"/>
      <c r="M59"/>
    </row>
    <row r="60" spans="10:13" ht="13.5" x14ac:dyDescent="0.25">
      <c r="J60"/>
      <c r="K60"/>
      <c r="L60"/>
      <c r="M60"/>
    </row>
    <row r="61" spans="10:13" ht="13.5" x14ac:dyDescent="0.25">
      <c r="J61"/>
      <c r="K61"/>
      <c r="L61"/>
      <c r="M61"/>
    </row>
    <row r="62" spans="10:13" ht="13.5" x14ac:dyDescent="0.25">
      <c r="J62"/>
      <c r="K62"/>
      <c r="L62"/>
      <c r="M62"/>
    </row>
    <row r="63" spans="10:13" ht="13.5" x14ac:dyDescent="0.25">
      <c r="J63"/>
      <c r="K63"/>
      <c r="L63"/>
      <c r="M63"/>
    </row>
    <row r="64" spans="10:13" ht="13.5" x14ac:dyDescent="0.25">
      <c r="J64"/>
      <c r="K64"/>
      <c r="L64"/>
      <c r="M64"/>
    </row>
    <row r="65" spans="10:13" ht="13.5" x14ac:dyDescent="0.25">
      <c r="J65"/>
      <c r="K65"/>
      <c r="L65"/>
      <c r="M65"/>
    </row>
    <row r="66" spans="10:13" ht="13.5" x14ac:dyDescent="0.25">
      <c r="J66"/>
      <c r="K66"/>
      <c r="L66"/>
      <c r="M66"/>
    </row>
    <row r="67" spans="10:13" ht="13.5" x14ac:dyDescent="0.25">
      <c r="J67"/>
      <c r="K67"/>
      <c r="L67"/>
      <c r="M67"/>
    </row>
    <row r="68" spans="10:13" ht="13.5" x14ac:dyDescent="0.25">
      <c r="J68"/>
      <c r="K68"/>
      <c r="L68"/>
      <c r="M68"/>
    </row>
    <row r="69" spans="10:13" ht="13.5" x14ac:dyDescent="0.25">
      <c r="J69"/>
      <c r="K69"/>
      <c r="L69"/>
      <c r="M69"/>
    </row>
    <row r="70" spans="10:13" ht="13.5" x14ac:dyDescent="0.25">
      <c r="J70"/>
      <c r="K70"/>
      <c r="L70"/>
      <c r="M70"/>
    </row>
    <row r="71" spans="10:13" ht="13.5" x14ac:dyDescent="0.25">
      <c r="J71"/>
      <c r="K71"/>
      <c r="L71"/>
      <c r="M71"/>
    </row>
    <row r="72" spans="10:13" ht="13.5" x14ac:dyDescent="0.25">
      <c r="J72"/>
      <c r="K72"/>
      <c r="L72"/>
      <c r="M72"/>
    </row>
    <row r="73" spans="10:13" ht="13.5" x14ac:dyDescent="0.25">
      <c r="J73"/>
      <c r="K73"/>
      <c r="L73"/>
      <c r="M73"/>
    </row>
    <row r="74" spans="10:13" ht="13.5" x14ac:dyDescent="0.25">
      <c r="J74"/>
      <c r="K74"/>
      <c r="L74"/>
      <c r="M74"/>
    </row>
    <row r="75" spans="10:13" ht="13.5" x14ac:dyDescent="0.25">
      <c r="J75"/>
      <c r="K75"/>
      <c r="L75"/>
      <c r="M75"/>
    </row>
    <row r="76" spans="10:13" ht="13.5" x14ac:dyDescent="0.25">
      <c r="J76"/>
      <c r="K76"/>
      <c r="L76"/>
      <c r="M76"/>
    </row>
    <row r="77" spans="10:13" ht="13.5" x14ac:dyDescent="0.25">
      <c r="J77"/>
      <c r="K77"/>
      <c r="L77"/>
      <c r="M77"/>
    </row>
    <row r="78" spans="10:13" ht="13.5" x14ac:dyDescent="0.25">
      <c r="J78"/>
      <c r="K78"/>
      <c r="L78"/>
      <c r="M78"/>
    </row>
    <row r="79" spans="10:13" ht="13.5" x14ac:dyDescent="0.25">
      <c r="J79"/>
      <c r="K79"/>
      <c r="L79"/>
      <c r="M79"/>
    </row>
    <row r="80" spans="10:13" ht="13.5" x14ac:dyDescent="0.25">
      <c r="J80"/>
      <c r="K80"/>
      <c r="L80"/>
      <c r="M80"/>
    </row>
    <row r="81" spans="10:13" ht="13.5" x14ac:dyDescent="0.25">
      <c r="J81"/>
      <c r="K81"/>
      <c r="L81"/>
      <c r="M81"/>
    </row>
    <row r="82" spans="10:13" ht="13.5" x14ac:dyDescent="0.25">
      <c r="J82"/>
      <c r="K82"/>
      <c r="L82"/>
      <c r="M82"/>
    </row>
    <row r="83" spans="10:13" ht="13.5" x14ac:dyDescent="0.25">
      <c r="J83"/>
      <c r="K83"/>
      <c r="L83"/>
      <c r="M83"/>
    </row>
    <row r="84" spans="10:13" ht="13.5" x14ac:dyDescent="0.25">
      <c r="J84"/>
      <c r="K84"/>
      <c r="L84"/>
      <c r="M84"/>
    </row>
    <row r="85" spans="10:13" ht="13.5" x14ac:dyDescent="0.25">
      <c r="J85"/>
      <c r="K85"/>
      <c r="L85"/>
      <c r="M85"/>
    </row>
    <row r="86" spans="10:13" ht="13.5" x14ac:dyDescent="0.25">
      <c r="J86"/>
      <c r="K86"/>
      <c r="L86"/>
      <c r="M86"/>
    </row>
    <row r="87" spans="10:13" ht="13.5" x14ac:dyDescent="0.25">
      <c r="J87"/>
      <c r="K87"/>
      <c r="L87"/>
      <c r="M87"/>
    </row>
    <row r="88" spans="10:13" ht="13.5" x14ac:dyDescent="0.25">
      <c r="J88"/>
      <c r="K88"/>
      <c r="L88"/>
      <c r="M88"/>
    </row>
    <row r="89" spans="10:13" ht="13.5" x14ac:dyDescent="0.25">
      <c r="J89"/>
      <c r="K89"/>
      <c r="L89"/>
      <c r="M89"/>
    </row>
    <row r="90" spans="10:13" ht="13.5" x14ac:dyDescent="0.25">
      <c r="J90"/>
      <c r="K90"/>
      <c r="L90"/>
      <c r="M90"/>
    </row>
    <row r="91" spans="10:13" ht="13.5" x14ac:dyDescent="0.25">
      <c r="J91"/>
      <c r="K91"/>
      <c r="L91"/>
      <c r="M91"/>
    </row>
    <row r="92" spans="10:13" ht="13.5" x14ac:dyDescent="0.25">
      <c r="J92"/>
      <c r="K92"/>
      <c r="L92"/>
      <c r="M92"/>
    </row>
    <row r="93" spans="10:13" ht="13.5" x14ac:dyDescent="0.25">
      <c r="J93"/>
      <c r="K93"/>
      <c r="L93"/>
      <c r="M93"/>
    </row>
    <row r="94" spans="10:13" ht="13.5" x14ac:dyDescent="0.25">
      <c r="J94"/>
      <c r="K94"/>
      <c r="L94"/>
      <c r="M94"/>
    </row>
    <row r="95" spans="10:13" ht="13.5" x14ac:dyDescent="0.25">
      <c r="J95"/>
      <c r="K95"/>
      <c r="L95"/>
      <c r="M95"/>
    </row>
    <row r="96" spans="10:13" ht="13.5" x14ac:dyDescent="0.25">
      <c r="J96"/>
      <c r="K96"/>
      <c r="L96"/>
      <c r="M96"/>
    </row>
    <row r="97" spans="10:13" ht="13.5" x14ac:dyDescent="0.25">
      <c r="J97"/>
      <c r="K97"/>
      <c r="L97"/>
      <c r="M97"/>
    </row>
    <row r="98" spans="10:13" ht="13.5" x14ac:dyDescent="0.25">
      <c r="J98"/>
      <c r="K98"/>
      <c r="L98"/>
      <c r="M98"/>
    </row>
    <row r="99" spans="10:13" ht="13.5" x14ac:dyDescent="0.25">
      <c r="J99"/>
      <c r="K99"/>
      <c r="L99"/>
      <c r="M99"/>
    </row>
    <row r="100" spans="10:13" ht="13.5" x14ac:dyDescent="0.25">
      <c r="J100"/>
      <c r="K100"/>
      <c r="L100"/>
      <c r="M100"/>
    </row>
    <row r="101" spans="10:13" ht="13.5" x14ac:dyDescent="0.25">
      <c r="J101"/>
      <c r="K101"/>
      <c r="L101"/>
      <c r="M101"/>
    </row>
    <row r="102" spans="10:13" ht="13.5" x14ac:dyDescent="0.25">
      <c r="J102"/>
      <c r="K102"/>
      <c r="L102"/>
      <c r="M102"/>
    </row>
    <row r="103" spans="10:13" ht="13.5" x14ac:dyDescent="0.25">
      <c r="J103"/>
      <c r="K103"/>
      <c r="L103"/>
      <c r="M103"/>
    </row>
    <row r="104" spans="10:13" ht="13.5" x14ac:dyDescent="0.25">
      <c r="J104"/>
      <c r="K104"/>
      <c r="L104"/>
      <c r="M104"/>
    </row>
    <row r="105" spans="10:13" ht="13.5" x14ac:dyDescent="0.25">
      <c r="J105"/>
      <c r="K105"/>
      <c r="L105"/>
      <c r="M105"/>
    </row>
    <row r="106" spans="10:13" ht="13.5" x14ac:dyDescent="0.25">
      <c r="J106"/>
      <c r="K106"/>
      <c r="L106"/>
      <c r="M106"/>
    </row>
    <row r="107" spans="10:13" ht="13.5" x14ac:dyDescent="0.25">
      <c r="J107"/>
      <c r="K107"/>
      <c r="L107"/>
      <c r="M107"/>
    </row>
    <row r="108" spans="10:13" ht="13.5" x14ac:dyDescent="0.25">
      <c r="J108"/>
      <c r="K108"/>
      <c r="L108"/>
      <c r="M108"/>
    </row>
    <row r="109" spans="10:13" ht="13.5" x14ac:dyDescent="0.25">
      <c r="J109"/>
      <c r="K109"/>
      <c r="L109"/>
      <c r="M109"/>
    </row>
    <row r="110" spans="10:13" ht="13.5" x14ac:dyDescent="0.25">
      <c r="J110"/>
      <c r="K110"/>
      <c r="L110"/>
      <c r="M110"/>
    </row>
    <row r="111" spans="10:13" ht="13.5" x14ac:dyDescent="0.25">
      <c r="J111"/>
      <c r="K111"/>
      <c r="L111"/>
      <c r="M111"/>
    </row>
    <row r="112" spans="10:13" ht="13.5" x14ac:dyDescent="0.25">
      <c r="J112"/>
      <c r="K112"/>
      <c r="L112"/>
      <c r="M112"/>
    </row>
    <row r="113" spans="10:13" ht="13.5" x14ac:dyDescent="0.25">
      <c r="J113"/>
      <c r="K113"/>
      <c r="L113"/>
      <c r="M113"/>
    </row>
    <row r="114" spans="10:13" ht="13.5" x14ac:dyDescent="0.25">
      <c r="J114"/>
      <c r="K114"/>
      <c r="L114"/>
      <c r="M114"/>
    </row>
    <row r="115" spans="10:13" ht="13.5" x14ac:dyDescent="0.25">
      <c r="J115"/>
      <c r="K115"/>
      <c r="L115"/>
      <c r="M115"/>
    </row>
    <row r="116" spans="10:13" ht="13.5" x14ac:dyDescent="0.25">
      <c r="J116"/>
      <c r="K116"/>
      <c r="L116"/>
      <c r="M116"/>
    </row>
    <row r="117" spans="10:13" ht="13.5" x14ac:dyDescent="0.25">
      <c r="J117"/>
      <c r="K117"/>
      <c r="L117"/>
      <c r="M117"/>
    </row>
    <row r="118" spans="10:13" ht="13.5" x14ac:dyDescent="0.25">
      <c r="J118"/>
      <c r="K118"/>
      <c r="L118"/>
      <c r="M118"/>
    </row>
    <row r="119" spans="10:13" ht="13.5" x14ac:dyDescent="0.25">
      <c r="J119"/>
      <c r="K119"/>
      <c r="L119"/>
      <c r="M119"/>
    </row>
    <row r="120" spans="10:13" ht="13.5" x14ac:dyDescent="0.25">
      <c r="J120"/>
      <c r="K120"/>
      <c r="L120"/>
      <c r="M120"/>
    </row>
    <row r="121" spans="10:13" ht="13.5" x14ac:dyDescent="0.25">
      <c r="J121"/>
      <c r="K121"/>
      <c r="L121"/>
      <c r="M121"/>
    </row>
    <row r="122" spans="10:13" ht="13.5" x14ac:dyDescent="0.25">
      <c r="J122"/>
      <c r="K122"/>
      <c r="L122"/>
      <c r="M122"/>
    </row>
    <row r="123" spans="10:13" ht="13.5" x14ac:dyDescent="0.25">
      <c r="J123"/>
      <c r="K123"/>
      <c r="L123"/>
      <c r="M123"/>
    </row>
    <row r="124" spans="10:13" ht="13.5" x14ac:dyDescent="0.25">
      <c r="J124"/>
      <c r="K124"/>
      <c r="L124"/>
      <c r="M124"/>
    </row>
    <row r="125" spans="10:13" ht="13.5" x14ac:dyDescent="0.25">
      <c r="J125"/>
      <c r="K125"/>
      <c r="L125"/>
      <c r="M125"/>
    </row>
    <row r="126" spans="10:13" ht="13.5" x14ac:dyDescent="0.25">
      <c r="J126"/>
      <c r="K126"/>
      <c r="L126"/>
      <c r="M126"/>
    </row>
    <row r="127" spans="10:13" ht="13.5" x14ac:dyDescent="0.25">
      <c r="J127"/>
      <c r="K127"/>
      <c r="L127"/>
      <c r="M127"/>
    </row>
    <row r="128" spans="10:13" ht="13.5" x14ac:dyDescent="0.25">
      <c r="J128"/>
      <c r="K128"/>
      <c r="L128"/>
      <c r="M128"/>
    </row>
    <row r="129" spans="10:13" ht="13.5" x14ac:dyDescent="0.25">
      <c r="J129"/>
      <c r="K129"/>
      <c r="L129"/>
      <c r="M129"/>
    </row>
    <row r="130" spans="10:13" ht="13.5" x14ac:dyDescent="0.25">
      <c r="J130"/>
      <c r="K130"/>
      <c r="L130"/>
      <c r="M130"/>
    </row>
    <row r="131" spans="10:13" ht="13.5" x14ac:dyDescent="0.25">
      <c r="J131"/>
      <c r="K131"/>
      <c r="L131"/>
      <c r="M131"/>
    </row>
    <row r="132" spans="10:13" ht="13.5" x14ac:dyDescent="0.25">
      <c r="J132"/>
      <c r="K132"/>
      <c r="L132"/>
      <c r="M132"/>
    </row>
    <row r="133" spans="10:13" ht="13.5" x14ac:dyDescent="0.25">
      <c r="J133"/>
      <c r="K133"/>
      <c r="L133"/>
      <c r="M133"/>
    </row>
    <row r="134" spans="10:13" ht="13.5" x14ac:dyDescent="0.25">
      <c r="J134"/>
      <c r="K134"/>
      <c r="L134"/>
      <c r="M134"/>
    </row>
    <row r="135" spans="10:13" ht="13.5" x14ac:dyDescent="0.25">
      <c r="J135"/>
      <c r="K135"/>
      <c r="L135"/>
      <c r="M135"/>
    </row>
    <row r="136" spans="10:13" ht="13.5" x14ac:dyDescent="0.25">
      <c r="J136"/>
      <c r="K136"/>
      <c r="L136"/>
      <c r="M136"/>
    </row>
    <row r="137" spans="10:13" ht="13.5" x14ac:dyDescent="0.25">
      <c r="J137"/>
      <c r="K137"/>
      <c r="L137"/>
      <c r="M137"/>
    </row>
    <row r="138" spans="10:13" ht="13.5" x14ac:dyDescent="0.25">
      <c r="J138"/>
      <c r="K138"/>
      <c r="L138"/>
      <c r="M138"/>
    </row>
    <row r="139" spans="10:13" ht="13.5" x14ac:dyDescent="0.25">
      <c r="J139"/>
      <c r="K139"/>
      <c r="L139"/>
      <c r="M139"/>
    </row>
    <row r="140" spans="10:13" ht="13.5" x14ac:dyDescent="0.25">
      <c r="J140"/>
      <c r="K140"/>
      <c r="L140"/>
      <c r="M140"/>
    </row>
    <row r="141" spans="10:13" ht="13.5" x14ac:dyDescent="0.25">
      <c r="J141"/>
      <c r="K141"/>
      <c r="L141"/>
      <c r="M141"/>
    </row>
    <row r="142" spans="10:13" ht="13.5" x14ac:dyDescent="0.25">
      <c r="J142"/>
      <c r="K142"/>
      <c r="L142"/>
      <c r="M142"/>
    </row>
    <row r="143" spans="10:13" ht="13.5" x14ac:dyDescent="0.25">
      <c r="J143"/>
      <c r="K143"/>
      <c r="L143"/>
      <c r="M143"/>
    </row>
    <row r="144" spans="10:13" ht="13.5" x14ac:dyDescent="0.25">
      <c r="J144"/>
      <c r="K144"/>
      <c r="L144"/>
      <c r="M144"/>
    </row>
    <row r="145" spans="10:13" ht="13.5" x14ac:dyDescent="0.25">
      <c r="J145"/>
      <c r="K145"/>
      <c r="L145"/>
      <c r="M145"/>
    </row>
    <row r="146" spans="10:13" ht="13.5" x14ac:dyDescent="0.25">
      <c r="J146"/>
      <c r="K146"/>
      <c r="L146"/>
      <c r="M146"/>
    </row>
    <row r="147" spans="10:13" ht="13.5" x14ac:dyDescent="0.25">
      <c r="J147"/>
      <c r="K147"/>
      <c r="L147"/>
      <c r="M147"/>
    </row>
    <row r="148" spans="10:13" ht="13.5" x14ac:dyDescent="0.25">
      <c r="J148"/>
      <c r="K148"/>
      <c r="L148"/>
      <c r="M148"/>
    </row>
    <row r="149" spans="10:13" ht="13.5" x14ac:dyDescent="0.25">
      <c r="J149"/>
      <c r="K149"/>
      <c r="L149"/>
      <c r="M149"/>
    </row>
    <row r="150" spans="10:13" ht="13.5" x14ac:dyDescent="0.25">
      <c r="J150"/>
      <c r="K150"/>
      <c r="L150"/>
      <c r="M150"/>
    </row>
    <row r="151" spans="10:13" ht="13.5" x14ac:dyDescent="0.25">
      <c r="J151"/>
      <c r="K151"/>
      <c r="L151"/>
      <c r="M151"/>
    </row>
    <row r="152" spans="10:13" ht="13.5" x14ac:dyDescent="0.25">
      <c r="J152"/>
      <c r="K152"/>
      <c r="L152"/>
      <c r="M152"/>
    </row>
    <row r="153" spans="10:13" ht="13.5" x14ac:dyDescent="0.25">
      <c r="J153"/>
      <c r="K153"/>
      <c r="L153"/>
      <c r="M153"/>
    </row>
    <row r="154" spans="10:13" ht="13.5" x14ac:dyDescent="0.25">
      <c r="J154"/>
      <c r="K154"/>
      <c r="L154"/>
      <c r="M154"/>
    </row>
    <row r="155" spans="10:13" ht="13.5" x14ac:dyDescent="0.25">
      <c r="J155"/>
      <c r="K155"/>
      <c r="L155"/>
      <c r="M155"/>
    </row>
    <row r="156" spans="10:13" ht="13.5" x14ac:dyDescent="0.25">
      <c r="J156"/>
      <c r="K156"/>
      <c r="L156"/>
      <c r="M156"/>
    </row>
    <row r="157" spans="10:13" ht="13.5" x14ac:dyDescent="0.25">
      <c r="J157"/>
      <c r="K157"/>
      <c r="L157"/>
      <c r="M157"/>
    </row>
    <row r="158" spans="10:13" ht="13.5" x14ac:dyDescent="0.25">
      <c r="J158"/>
      <c r="K158"/>
      <c r="L158"/>
      <c r="M158"/>
    </row>
    <row r="159" spans="10:13" ht="13.5" x14ac:dyDescent="0.25">
      <c r="J159"/>
      <c r="K159"/>
      <c r="L159"/>
      <c r="M159"/>
    </row>
    <row r="160" spans="10:13" ht="13.5" x14ac:dyDescent="0.25">
      <c r="J160"/>
      <c r="K160"/>
      <c r="L160"/>
      <c r="M160"/>
    </row>
    <row r="161" spans="10:13" ht="13.5" x14ac:dyDescent="0.25">
      <c r="J161"/>
      <c r="K161"/>
      <c r="L161"/>
      <c r="M161"/>
    </row>
    <row r="162" spans="10:13" ht="13.5" x14ac:dyDescent="0.25">
      <c r="J162"/>
      <c r="K162"/>
      <c r="L162"/>
      <c r="M162"/>
    </row>
    <row r="163" spans="10:13" ht="13.5" x14ac:dyDescent="0.25">
      <c r="J163"/>
      <c r="K163"/>
      <c r="L163"/>
      <c r="M163"/>
    </row>
    <row r="164" spans="10:13" ht="13.5" x14ac:dyDescent="0.25">
      <c r="J164"/>
      <c r="K164"/>
      <c r="L164"/>
      <c r="M164"/>
    </row>
    <row r="165" spans="10:13" ht="13.5" x14ac:dyDescent="0.25">
      <c r="J165"/>
      <c r="K165"/>
      <c r="L165"/>
      <c r="M165"/>
    </row>
    <row r="166" spans="10:13" ht="13.5" x14ac:dyDescent="0.25">
      <c r="J166"/>
      <c r="K166"/>
      <c r="L166"/>
      <c r="M166"/>
    </row>
    <row r="167" spans="10:13" ht="13.5" x14ac:dyDescent="0.25">
      <c r="J167"/>
      <c r="K167"/>
      <c r="L167"/>
      <c r="M167"/>
    </row>
    <row r="168" spans="10:13" ht="13.5" x14ac:dyDescent="0.25">
      <c r="J168"/>
      <c r="K168"/>
      <c r="L168"/>
      <c r="M168"/>
    </row>
    <row r="169" spans="10:13" ht="13.5" x14ac:dyDescent="0.25">
      <c r="J169"/>
      <c r="K169"/>
      <c r="L169"/>
      <c r="M169"/>
    </row>
    <row r="170" spans="10:13" ht="13.5" x14ac:dyDescent="0.25">
      <c r="J170"/>
      <c r="K170"/>
      <c r="L170"/>
      <c r="M170"/>
    </row>
    <row r="171" spans="10:13" ht="13.5" x14ac:dyDescent="0.25">
      <c r="J171"/>
      <c r="K171"/>
      <c r="L171"/>
      <c r="M171"/>
    </row>
    <row r="172" spans="10:13" ht="13.5" x14ac:dyDescent="0.25">
      <c r="J172"/>
      <c r="K172"/>
      <c r="L172"/>
      <c r="M172"/>
    </row>
    <row r="173" spans="10:13" ht="13.5" x14ac:dyDescent="0.25">
      <c r="J173"/>
      <c r="K173"/>
      <c r="L173"/>
      <c r="M173"/>
    </row>
    <row r="174" spans="10:13" ht="13.5" x14ac:dyDescent="0.25">
      <c r="J174"/>
      <c r="K174"/>
      <c r="L174"/>
      <c r="M174"/>
    </row>
    <row r="175" spans="10:13" ht="13.5" x14ac:dyDescent="0.25">
      <c r="J175"/>
      <c r="K175"/>
      <c r="L175"/>
      <c r="M175"/>
    </row>
    <row r="176" spans="10:13" ht="13.5" x14ac:dyDescent="0.25">
      <c r="J176"/>
      <c r="K176"/>
      <c r="L176"/>
      <c r="M176"/>
    </row>
    <row r="177" spans="10:13" ht="13.5" x14ac:dyDescent="0.25">
      <c r="J177"/>
      <c r="K177"/>
      <c r="L177"/>
      <c r="M177"/>
    </row>
    <row r="178" spans="10:13" ht="13.5" x14ac:dyDescent="0.25">
      <c r="J178"/>
      <c r="K178"/>
      <c r="L178"/>
      <c r="M178"/>
    </row>
    <row r="179" spans="10:13" ht="13.5" x14ac:dyDescent="0.25">
      <c r="J179"/>
      <c r="K179"/>
      <c r="L179"/>
      <c r="M179"/>
    </row>
    <row r="180" spans="10:13" ht="13.5" x14ac:dyDescent="0.25">
      <c r="J180"/>
      <c r="K180"/>
      <c r="L180"/>
      <c r="M180"/>
    </row>
    <row r="181" spans="10:13" ht="13.5" x14ac:dyDescent="0.25">
      <c r="J181"/>
      <c r="K181"/>
      <c r="L181"/>
      <c r="M181"/>
    </row>
    <row r="182" spans="10:13" ht="13.5" x14ac:dyDescent="0.25">
      <c r="J182"/>
      <c r="K182"/>
    </row>
    <row r="183" spans="10:13" ht="13.5" x14ac:dyDescent="0.25">
      <c r="J183"/>
      <c r="K183"/>
    </row>
    <row r="184" spans="10:13" ht="13.5" x14ac:dyDescent="0.25">
      <c r="J184"/>
      <c r="K184"/>
    </row>
    <row r="185" spans="10:13" ht="13.5" x14ac:dyDescent="0.25">
      <c r="J185"/>
    </row>
    <row r="186" spans="10:13" ht="13.5" x14ac:dyDescent="0.25">
      <c r="J186"/>
    </row>
    <row r="187" spans="10:13" ht="13.5" x14ac:dyDescent="0.25">
      <c r="J187"/>
    </row>
    <row r="188" spans="10:13" ht="13.5" x14ac:dyDescent="0.25">
      <c r="J188"/>
    </row>
    <row r="189" spans="10:13" ht="13.5" x14ac:dyDescent="0.25">
      <c r="J189"/>
    </row>
    <row r="190" spans="10:13" ht="13.5" x14ac:dyDescent="0.25">
      <c r="J190"/>
    </row>
    <row r="191" spans="10:13" ht="13.5" x14ac:dyDescent="0.25">
      <c r="J191"/>
    </row>
    <row r="192" spans="10:13" ht="13.5" x14ac:dyDescent="0.25">
      <c r="J192"/>
    </row>
    <row r="193" spans="10:10" ht="13.5" x14ac:dyDescent="0.25">
      <c r="J193"/>
    </row>
    <row r="194" spans="10:10" ht="13.5" x14ac:dyDescent="0.25">
      <c r="J194"/>
    </row>
    <row r="195" spans="10:10" ht="13.5" x14ac:dyDescent="0.25">
      <c r="J195"/>
    </row>
    <row r="196" spans="10:10" ht="13.5" x14ac:dyDescent="0.25">
      <c r="J196"/>
    </row>
    <row r="197" spans="10:10" ht="13.5" x14ac:dyDescent="0.25">
      <c r="J197"/>
    </row>
    <row r="198" spans="10:10" ht="13.5" x14ac:dyDescent="0.25">
      <c r="J198"/>
    </row>
    <row r="199" spans="10:10" ht="13.5" x14ac:dyDescent="0.25">
      <c r="J199"/>
    </row>
    <row r="200" spans="10:10" ht="13.5" x14ac:dyDescent="0.25">
      <c r="J200"/>
    </row>
    <row r="201" spans="10:10" ht="13.5" x14ac:dyDescent="0.25">
      <c r="J201"/>
    </row>
    <row r="202" spans="10:10" ht="13.5" x14ac:dyDescent="0.25">
      <c r="J202"/>
    </row>
    <row r="203" spans="10:10" ht="13.5" x14ac:dyDescent="0.25">
      <c r="J203"/>
    </row>
    <row r="204" spans="10:10" ht="13.5" x14ac:dyDescent="0.25">
      <c r="J204"/>
    </row>
    <row r="205" spans="10:10" ht="13.5" x14ac:dyDescent="0.25">
      <c r="J205"/>
    </row>
    <row r="206" spans="10:10" ht="13.5" x14ac:dyDescent="0.25">
      <c r="J206"/>
    </row>
    <row r="207" spans="10:10" ht="13.5" x14ac:dyDescent="0.25">
      <c r="J207"/>
    </row>
    <row r="208" spans="10:10" ht="13.5" x14ac:dyDescent="0.25">
      <c r="J208"/>
    </row>
    <row r="209" spans="10:10" ht="13.5" x14ac:dyDescent="0.25">
      <c r="J209"/>
    </row>
    <row r="210" spans="10:10" ht="13.5" x14ac:dyDescent="0.25">
      <c r="J210"/>
    </row>
    <row r="211" spans="10:10" ht="13.5" x14ac:dyDescent="0.25">
      <c r="J211"/>
    </row>
    <row r="212" spans="10:10" ht="13.5" x14ac:dyDescent="0.25">
      <c r="J212"/>
    </row>
    <row r="213" spans="10:10" ht="13.5" x14ac:dyDescent="0.25">
      <c r="J213"/>
    </row>
    <row r="214" spans="10:10" ht="13.5" x14ac:dyDescent="0.25">
      <c r="J214"/>
    </row>
    <row r="215" spans="10:10" ht="13.5" x14ac:dyDescent="0.25">
      <c r="J215"/>
    </row>
    <row r="216" spans="10:10" ht="13.5" x14ac:dyDescent="0.25">
      <c r="J216"/>
    </row>
    <row r="217" spans="10:10" ht="13.5" x14ac:dyDescent="0.25">
      <c r="J217"/>
    </row>
    <row r="218" spans="10:10" ht="13.5" x14ac:dyDescent="0.25">
      <c r="J218"/>
    </row>
    <row r="219" spans="10:10" ht="13.5" x14ac:dyDescent="0.25">
      <c r="J219"/>
    </row>
    <row r="220" spans="10:10" ht="13.5" x14ac:dyDescent="0.25">
      <c r="J220"/>
    </row>
    <row r="221" spans="10:10" ht="13.5" x14ac:dyDescent="0.25">
      <c r="J221"/>
    </row>
    <row r="222" spans="10:10" ht="13.5" x14ac:dyDescent="0.25">
      <c r="J222"/>
    </row>
    <row r="223" spans="10:10" ht="13.5" x14ac:dyDescent="0.25">
      <c r="J223"/>
    </row>
    <row r="224" spans="10:10" ht="13.5" x14ac:dyDescent="0.25">
      <c r="J224"/>
    </row>
    <row r="225" spans="10:10" ht="13.5" x14ac:dyDescent="0.25">
      <c r="J225"/>
    </row>
    <row r="226" spans="10:10" ht="13.5" x14ac:dyDescent="0.25">
      <c r="J226"/>
    </row>
    <row r="227" spans="10:10" ht="13.5" x14ac:dyDescent="0.25">
      <c r="J227"/>
    </row>
    <row r="228" spans="10:10" ht="13.5" x14ac:dyDescent="0.25">
      <c r="J228"/>
    </row>
    <row r="229" spans="10:10" ht="13.5" x14ac:dyDescent="0.25">
      <c r="J229"/>
    </row>
    <row r="230" spans="10:10" ht="13.5" x14ac:dyDescent="0.25">
      <c r="J230"/>
    </row>
    <row r="231" spans="10:10" ht="13.5" x14ac:dyDescent="0.25">
      <c r="J231"/>
    </row>
    <row r="232" spans="10:10" ht="13.5" x14ac:dyDescent="0.25">
      <c r="J232"/>
    </row>
    <row r="233" spans="10:10" ht="13.5" x14ac:dyDescent="0.25">
      <c r="J233"/>
    </row>
    <row r="234" spans="10:10" ht="13.5" x14ac:dyDescent="0.25">
      <c r="J234"/>
    </row>
    <row r="235" spans="10:10" ht="13.5" x14ac:dyDescent="0.25">
      <c r="J235"/>
    </row>
    <row r="236" spans="10:10" ht="13.5" x14ac:dyDescent="0.25">
      <c r="J236"/>
    </row>
    <row r="237" spans="10:10" ht="13.5" x14ac:dyDescent="0.25">
      <c r="J237"/>
    </row>
    <row r="238" spans="10:10" ht="13.5" x14ac:dyDescent="0.25">
      <c r="J238"/>
    </row>
    <row r="239" spans="10:10" ht="13.5" x14ac:dyDescent="0.25">
      <c r="J239"/>
    </row>
    <row r="240" spans="10:10" ht="13.5" x14ac:dyDescent="0.25">
      <c r="J240"/>
    </row>
    <row r="241" spans="10:10" ht="13.5" x14ac:dyDescent="0.25">
      <c r="J241"/>
    </row>
    <row r="242" spans="10:10" ht="13.5" x14ac:dyDescent="0.25">
      <c r="J242"/>
    </row>
    <row r="243" spans="10:10" ht="13.5" x14ac:dyDescent="0.25">
      <c r="J243"/>
    </row>
  </sheetData>
  <mergeCells count="6">
    <mergeCell ref="B8:B11"/>
    <mergeCell ref="F8:F11"/>
    <mergeCell ref="G8:G11"/>
    <mergeCell ref="F13:F17"/>
    <mergeCell ref="G13:G17"/>
    <mergeCell ref="B13:B17"/>
  </mergeCells>
  <printOptions horizontalCentered="1" verticalCentered="1"/>
  <pageMargins left="0.25" right="0.25" top="0.25" bottom="0.25" header="0.3" footer="0.3"/>
  <pageSetup fitToWidth="0" fitToHeight="0" orientation="portrait" horizontalDpi="200" verticalDpi="200" r:id="rId2"/>
  <colBreaks count="1" manualBreakCount="1">
    <brk id="8" max="1048575" man="1"/>
  </colBreaks>
  <drawing r:id="rId3"/>
  <extLs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6"/>
    <pageSetUpPr fitToPage="1"/>
  </sheetPr>
  <dimension ref="B1:G351"/>
  <sheetViews>
    <sheetView showGridLines="0" rightToLeft="1" zoomScale="85" zoomScaleNormal="85" workbookViewId="0">
      <pane ySplit="2" topLeftCell="A3" activePane="bottomLeft" state="frozen"/>
      <selection pane="bottomLeft" activeCell="G3" sqref="G3"/>
    </sheetView>
  </sheetViews>
  <sheetFormatPr defaultRowHeight="12.75" x14ac:dyDescent="0.2"/>
  <cols>
    <col min="1" max="1" width="1.875" style="32" customWidth="1"/>
    <col min="2" max="2" width="40.25" style="32" bestFit="1" customWidth="1"/>
    <col min="3" max="3" width="18.875" style="32" bestFit="1" customWidth="1"/>
    <col min="4" max="4" width="16.25" style="32" customWidth="1"/>
    <col min="5" max="5" width="15.125" style="32" bestFit="1" customWidth="1"/>
    <col min="6" max="6" width="14.25" style="32" bestFit="1" customWidth="1"/>
    <col min="7" max="7" width="28.125" style="32" bestFit="1" customWidth="1"/>
    <col min="8" max="16384" width="9" style="32"/>
  </cols>
  <sheetData>
    <row r="1" spans="2:7" ht="46.5" customHeight="1" x14ac:dyDescent="0.2">
      <c r="B1" s="33" t="s">
        <v>22</v>
      </c>
      <c r="C1" s="34"/>
      <c r="D1" s="34"/>
      <c r="E1" s="34"/>
      <c r="F1" s="34"/>
      <c r="G1" s="34"/>
    </row>
    <row r="2" spans="2:7" ht="25.5" customHeight="1" x14ac:dyDescent="0.2">
      <c r="B2" s="31" t="s">
        <v>17</v>
      </c>
      <c r="C2" s="31" t="s">
        <v>18</v>
      </c>
      <c r="D2" s="31" t="s">
        <v>19</v>
      </c>
      <c r="E2" s="31" t="s">
        <v>20</v>
      </c>
      <c r="F2" s="31" t="s">
        <v>5</v>
      </c>
      <c r="G2" s="31" t="s">
        <v>21</v>
      </c>
    </row>
    <row r="3" spans="2:7" ht="16.5" customHeight="1" x14ac:dyDescent="0.2">
      <c r="B3" s="36" t="s">
        <v>23</v>
      </c>
      <c r="C3" s="36" t="s">
        <v>81</v>
      </c>
      <c r="D3" s="38">
        <v>40</v>
      </c>
      <c r="E3" s="38">
        <v>40</v>
      </c>
      <c r="F3" s="38">
        <f>BudgetDetails[[#This Row],[التكلفة التقديرية]]-BudgetDetails[[#This Row],[التكلفة الفعلية]]</f>
        <v>0</v>
      </c>
      <c r="G3" s="37">
        <f>BudgetDetails[[#This Row],[التكلفة الفعلية]]</f>
        <v>40</v>
      </c>
    </row>
    <row r="4" spans="2:7" ht="16.5" customHeight="1" x14ac:dyDescent="0.2">
      <c r="B4" s="36" t="s">
        <v>24</v>
      </c>
      <c r="C4" s="36" t="s">
        <v>81</v>
      </c>
      <c r="D4" s="38"/>
      <c r="E4" s="38"/>
      <c r="F4" s="38">
        <f>BudgetDetails[[#This Row],[التكلفة التقديرية]]-BudgetDetails[[#This Row],[التكلفة الفعلية]]</f>
        <v>0</v>
      </c>
      <c r="G4" s="37">
        <f>BudgetDetails[[#This Row],[التكلفة الفعلية]]</f>
        <v>0</v>
      </c>
    </row>
    <row r="5" spans="2:7" ht="16.5" customHeight="1" x14ac:dyDescent="0.2">
      <c r="B5" s="36" t="s">
        <v>25</v>
      </c>
      <c r="C5" s="36" t="s">
        <v>81</v>
      </c>
      <c r="D5" s="38"/>
      <c r="E5" s="38"/>
      <c r="F5" s="38">
        <f>BudgetDetails[[#This Row],[التكلفة التقديرية]]-BudgetDetails[[#This Row],[التكلفة الفعلية]]</f>
        <v>0</v>
      </c>
      <c r="G5" s="37">
        <f>BudgetDetails[[#This Row],[التكلفة الفعلية]]</f>
        <v>0</v>
      </c>
    </row>
    <row r="6" spans="2:7" ht="16.5" customHeight="1" x14ac:dyDescent="0.2">
      <c r="B6" s="36" t="s">
        <v>26</v>
      </c>
      <c r="C6" s="36" t="s">
        <v>81</v>
      </c>
      <c r="D6" s="38">
        <v>100</v>
      </c>
      <c r="E6" s="38">
        <v>100</v>
      </c>
      <c r="F6" s="38">
        <f>BudgetDetails[[#This Row],[التكلفة التقديرية]]-BudgetDetails[[#This Row],[التكلفة الفعلية]]</f>
        <v>0</v>
      </c>
      <c r="G6" s="37">
        <f>BudgetDetails[[#This Row],[التكلفة الفعلية]]</f>
        <v>100</v>
      </c>
    </row>
    <row r="7" spans="2:7" ht="16.5" customHeight="1" x14ac:dyDescent="0.2">
      <c r="B7" s="36" t="s">
        <v>27</v>
      </c>
      <c r="C7" s="36" t="s">
        <v>82</v>
      </c>
      <c r="D7" s="38">
        <v>50</v>
      </c>
      <c r="E7" s="38">
        <v>40</v>
      </c>
      <c r="F7" s="38">
        <f>BudgetDetails[[#This Row],[التكلفة التقديرية]]-BudgetDetails[[#This Row],[التكلفة الفعلية]]</f>
        <v>10</v>
      </c>
      <c r="G7" s="37">
        <f>BudgetDetails[[#This Row],[التكلفة الفعلية]]</f>
        <v>40</v>
      </c>
    </row>
    <row r="8" spans="2:7" ht="16.5" customHeight="1" x14ac:dyDescent="0.2">
      <c r="B8" s="36" t="s">
        <v>28</v>
      </c>
      <c r="C8" s="36" t="s">
        <v>82</v>
      </c>
      <c r="D8" s="38">
        <v>200</v>
      </c>
      <c r="E8" s="38">
        <v>150</v>
      </c>
      <c r="F8" s="38">
        <f>BudgetDetails[[#This Row],[التكلفة التقديرية]]-BudgetDetails[[#This Row],[التكلفة الفعلية]]</f>
        <v>50</v>
      </c>
      <c r="G8" s="37">
        <f>BudgetDetails[[#This Row],[التكلفة الفعلية]]</f>
        <v>150</v>
      </c>
    </row>
    <row r="9" spans="2:7" ht="16.5" customHeight="1" x14ac:dyDescent="0.2">
      <c r="B9" s="36" t="s">
        <v>29</v>
      </c>
      <c r="C9" s="36" t="s">
        <v>82</v>
      </c>
      <c r="D9" s="38">
        <v>50</v>
      </c>
      <c r="E9" s="38">
        <v>28</v>
      </c>
      <c r="F9" s="38">
        <f>BudgetDetails[[#This Row],[التكلفة التقديرية]]-BudgetDetails[[#This Row],[التكلفة الفعلية]]</f>
        <v>22</v>
      </c>
      <c r="G9" s="37">
        <f>BudgetDetails[[#This Row],[التكلفة الفعلية]]</f>
        <v>28</v>
      </c>
    </row>
    <row r="10" spans="2:7" ht="16.5" customHeight="1" x14ac:dyDescent="0.2">
      <c r="B10" s="36" t="s">
        <v>30</v>
      </c>
      <c r="C10" s="36" t="s">
        <v>82</v>
      </c>
      <c r="D10" s="38">
        <v>50</v>
      </c>
      <c r="E10" s="38">
        <v>30</v>
      </c>
      <c r="F10" s="38">
        <f>BudgetDetails[[#This Row],[التكلفة التقديرية]]-BudgetDetails[[#This Row],[التكلفة الفعلية]]</f>
        <v>20</v>
      </c>
      <c r="G10" s="37">
        <f>BudgetDetails[[#This Row],[التكلفة الفعلية]]</f>
        <v>30</v>
      </c>
    </row>
    <row r="11" spans="2:7" ht="16.5" customHeight="1" x14ac:dyDescent="0.2">
      <c r="B11" s="36" t="s">
        <v>31</v>
      </c>
      <c r="C11" s="36" t="s">
        <v>82</v>
      </c>
      <c r="D11" s="38">
        <v>0</v>
      </c>
      <c r="E11" s="38">
        <v>40</v>
      </c>
      <c r="F11" s="38">
        <f>BudgetDetails[[#This Row],[التكلفة التقديرية]]-BudgetDetails[[#This Row],[التكلفة الفعلية]]</f>
        <v>-40</v>
      </c>
      <c r="G11" s="37">
        <f>BudgetDetails[[#This Row],[التكلفة الفعلية]]</f>
        <v>40</v>
      </c>
    </row>
    <row r="12" spans="2:7" ht="16.5" customHeight="1" x14ac:dyDescent="0.2">
      <c r="B12" s="36" t="s">
        <v>32</v>
      </c>
      <c r="C12" s="36" t="s">
        <v>82</v>
      </c>
      <c r="D12" s="38">
        <v>20</v>
      </c>
      <c r="E12" s="38">
        <v>50</v>
      </c>
      <c r="F12" s="38">
        <f>BudgetDetails[[#This Row],[التكلفة التقديرية]]-BudgetDetails[[#This Row],[التكلفة الفعلية]]</f>
        <v>-30</v>
      </c>
      <c r="G12" s="37">
        <f>BudgetDetails[[#This Row],[التكلفة الفعلية]]</f>
        <v>50</v>
      </c>
    </row>
    <row r="13" spans="2:7" ht="16.5" customHeight="1" x14ac:dyDescent="0.2">
      <c r="B13" s="36" t="s">
        <v>33</v>
      </c>
      <c r="C13" s="36" t="s">
        <v>82</v>
      </c>
      <c r="D13" s="38">
        <v>30</v>
      </c>
      <c r="E13" s="38">
        <v>20</v>
      </c>
      <c r="F13" s="38">
        <f>BudgetDetails[[#This Row],[التكلفة التقديرية]]-BudgetDetails[[#This Row],[التكلفة الفعلية]]</f>
        <v>10</v>
      </c>
      <c r="G13" s="37">
        <f>BudgetDetails[[#This Row],[التكلفة الفعلية]]</f>
        <v>20</v>
      </c>
    </row>
    <row r="14" spans="2:7" ht="16.5" customHeight="1" x14ac:dyDescent="0.2">
      <c r="B14" s="36" t="s">
        <v>34</v>
      </c>
      <c r="C14" s="36" t="s">
        <v>65</v>
      </c>
      <c r="D14" s="38">
        <v>1000</v>
      </c>
      <c r="E14" s="38">
        <v>1200</v>
      </c>
      <c r="F14" s="38">
        <f>BudgetDetails[[#This Row],[التكلفة التقديرية]]-BudgetDetails[[#This Row],[التكلفة الفعلية]]</f>
        <v>-200</v>
      </c>
      <c r="G14" s="37">
        <f>BudgetDetails[[#This Row],[التكلفة الفعلية]]</f>
        <v>1200</v>
      </c>
    </row>
    <row r="15" spans="2:7" ht="16.5" customHeight="1" x14ac:dyDescent="0.2">
      <c r="B15" s="36" t="s">
        <v>35</v>
      </c>
      <c r="C15" s="36" t="s">
        <v>65</v>
      </c>
      <c r="D15" s="38">
        <v>100</v>
      </c>
      <c r="E15" s="38">
        <v>120</v>
      </c>
      <c r="F15" s="38">
        <f>BudgetDetails[[#This Row],[التكلفة التقديرية]]-BudgetDetails[[#This Row],[التكلفة الفعلية]]</f>
        <v>-20</v>
      </c>
      <c r="G15" s="37">
        <f>BudgetDetails[[#This Row],[التكلفة الفعلية]]</f>
        <v>120</v>
      </c>
    </row>
    <row r="16" spans="2:7" ht="16.5" customHeight="1" x14ac:dyDescent="0.2">
      <c r="B16" s="36" t="s">
        <v>36</v>
      </c>
      <c r="C16" s="36" t="s">
        <v>83</v>
      </c>
      <c r="D16" s="38">
        <v>75</v>
      </c>
      <c r="E16" s="38">
        <v>100</v>
      </c>
      <c r="F16" s="38">
        <f>BudgetDetails[[#This Row],[التكلفة التقديرية]]-BudgetDetails[[#This Row],[التكلفة الفعلية]]</f>
        <v>-25</v>
      </c>
      <c r="G16" s="37">
        <f>BudgetDetails[[#This Row],[التكلفة الفعلية]]</f>
        <v>100</v>
      </c>
    </row>
    <row r="17" spans="2:7" ht="16.5" customHeight="1" x14ac:dyDescent="0.2">
      <c r="B17" s="36" t="s">
        <v>37</v>
      </c>
      <c r="C17" s="36" t="s">
        <v>83</v>
      </c>
      <c r="D17" s="38">
        <v>25</v>
      </c>
      <c r="E17" s="38">
        <v>25</v>
      </c>
      <c r="F17" s="38">
        <f>BudgetDetails[[#This Row],[التكلفة التقديرية]]-BudgetDetails[[#This Row],[التكلفة الفعلية]]</f>
        <v>0</v>
      </c>
      <c r="G17" s="37">
        <f>BudgetDetails[[#This Row],[التكلفة الفعلية]]</f>
        <v>25</v>
      </c>
    </row>
    <row r="18" spans="2:7" ht="16.5" customHeight="1" x14ac:dyDescent="0.2">
      <c r="B18" s="36" t="s">
        <v>38</v>
      </c>
      <c r="C18" s="36" t="s">
        <v>83</v>
      </c>
      <c r="D18" s="38"/>
      <c r="E18" s="38"/>
      <c r="F18" s="38">
        <f>BudgetDetails[[#This Row],[التكلفة التقديرية]]-BudgetDetails[[#This Row],[التكلفة الفعلية]]</f>
        <v>0</v>
      </c>
      <c r="G18" s="37">
        <f>BudgetDetails[[#This Row],[التكلفة الفعلية]]</f>
        <v>0</v>
      </c>
    </row>
    <row r="19" spans="2:7" ht="16.5" customHeight="1" x14ac:dyDescent="0.2">
      <c r="B19" s="36" t="s">
        <v>39</v>
      </c>
      <c r="C19" s="36" t="s">
        <v>83</v>
      </c>
      <c r="D19" s="38"/>
      <c r="E19" s="38"/>
      <c r="F19" s="38">
        <f>BudgetDetails[[#This Row],[التكلفة التقديرية]]-BudgetDetails[[#This Row],[التكلفة الفعلية]]</f>
        <v>0</v>
      </c>
      <c r="G19" s="37">
        <f>BudgetDetails[[#This Row],[التكلفة الفعلية]]</f>
        <v>0</v>
      </c>
    </row>
    <row r="20" spans="2:7" ht="16.5" customHeight="1" x14ac:dyDescent="0.2">
      <c r="B20" s="36" t="s">
        <v>40</v>
      </c>
      <c r="C20" s="36" t="s">
        <v>84</v>
      </c>
      <c r="D20" s="38">
        <v>100</v>
      </c>
      <c r="E20" s="38">
        <v>100</v>
      </c>
      <c r="F20" s="38">
        <f>BudgetDetails[[#This Row],[التكلفة التقديرية]]-BudgetDetails[[#This Row],[التكلفة الفعلية]]</f>
        <v>0</v>
      </c>
      <c r="G20" s="37">
        <f>BudgetDetails[[#This Row],[التكلفة الفعلية]]</f>
        <v>100</v>
      </c>
    </row>
    <row r="21" spans="2:7" ht="16.5" customHeight="1" x14ac:dyDescent="0.2">
      <c r="B21" s="36" t="s">
        <v>41</v>
      </c>
      <c r="C21" s="36" t="s">
        <v>84</v>
      </c>
      <c r="D21" s="38">
        <v>45</v>
      </c>
      <c r="E21" s="38">
        <v>50</v>
      </c>
      <c r="F21" s="38">
        <f>BudgetDetails[[#This Row],[التكلفة التقديرية]]-BudgetDetails[[#This Row],[التكلفة الفعلية]]</f>
        <v>-5</v>
      </c>
      <c r="G21" s="37">
        <f>BudgetDetails[[#This Row],[التكلفة الفعلية]]</f>
        <v>50</v>
      </c>
    </row>
    <row r="22" spans="2:7" ht="16.5" customHeight="1" x14ac:dyDescent="0.2">
      <c r="B22" s="36" t="s">
        <v>42</v>
      </c>
      <c r="C22" s="36" t="s">
        <v>84</v>
      </c>
      <c r="D22" s="38">
        <v>300</v>
      </c>
      <c r="E22" s="38">
        <v>400</v>
      </c>
      <c r="F22" s="38">
        <f>BudgetDetails[[#This Row],[التكلفة التقديرية]]-BudgetDetails[[#This Row],[التكلفة الفعلية]]</f>
        <v>-100</v>
      </c>
      <c r="G22" s="37">
        <f>BudgetDetails[[#This Row],[التكلفة الفعلية]]</f>
        <v>400</v>
      </c>
    </row>
    <row r="23" spans="2:7" ht="16.5" customHeight="1" x14ac:dyDescent="0.2">
      <c r="B23" s="36" t="s">
        <v>43</v>
      </c>
      <c r="C23" s="36" t="s">
        <v>84</v>
      </c>
      <c r="D23" s="38">
        <v>200</v>
      </c>
      <c r="E23" s="38"/>
      <c r="F23" s="38">
        <f>BudgetDetails[[#This Row],[التكلفة التقديرية]]-BudgetDetails[[#This Row],[التكلفة الفعلية]]</f>
        <v>200</v>
      </c>
      <c r="G23" s="37">
        <f>BudgetDetails[[#This Row],[التكلفة الفعلية]]</f>
        <v>0</v>
      </c>
    </row>
    <row r="24" spans="2:7" ht="16.5" customHeight="1" x14ac:dyDescent="0.2">
      <c r="B24" s="36" t="s">
        <v>44</v>
      </c>
      <c r="C24" s="36" t="s">
        <v>84</v>
      </c>
      <c r="D24" s="38">
        <v>200</v>
      </c>
      <c r="E24" s="38">
        <v>150</v>
      </c>
      <c r="F24" s="38">
        <f>BudgetDetails[[#This Row],[التكلفة التقديرية]]-BudgetDetails[[#This Row],[التكلفة الفعلية]]</f>
        <v>50</v>
      </c>
      <c r="G24" s="37">
        <f>BudgetDetails[[#This Row],[التكلفة الفعلية]]</f>
        <v>150</v>
      </c>
    </row>
    <row r="25" spans="2:7" ht="16.5" customHeight="1" x14ac:dyDescent="0.2">
      <c r="B25" s="36" t="s">
        <v>45</v>
      </c>
      <c r="C25" s="36" t="s">
        <v>84</v>
      </c>
      <c r="D25" s="38">
        <v>1700</v>
      </c>
      <c r="E25" s="38">
        <v>1700</v>
      </c>
      <c r="F25" s="38">
        <f>BudgetDetails[[#This Row],[التكلفة التقديرية]]-BudgetDetails[[#This Row],[التكلفة الفعلية]]</f>
        <v>0</v>
      </c>
      <c r="G25" s="37">
        <f>BudgetDetails[[#This Row],[التكلفة الفعلية]]</f>
        <v>1700</v>
      </c>
    </row>
    <row r="26" spans="2:7" ht="16.5" customHeight="1" x14ac:dyDescent="0.2">
      <c r="B26" s="36" t="s">
        <v>46</v>
      </c>
      <c r="C26" s="36" t="s">
        <v>84</v>
      </c>
      <c r="D26" s="38"/>
      <c r="E26" s="38"/>
      <c r="F26" s="38">
        <f>BudgetDetails[[#This Row],[التكلفة التقديرية]]-BudgetDetails[[#This Row],[التكلفة الفعلية]]</f>
        <v>0</v>
      </c>
      <c r="G26" s="37">
        <f>BudgetDetails[[#This Row],[التكلفة الفعلية]]</f>
        <v>0</v>
      </c>
    </row>
    <row r="27" spans="2:7" ht="16.5" customHeight="1" x14ac:dyDescent="0.2">
      <c r="B27" s="36" t="s">
        <v>47</v>
      </c>
      <c r="C27" s="36" t="s">
        <v>84</v>
      </c>
      <c r="D27" s="38">
        <v>100</v>
      </c>
      <c r="E27" s="38">
        <v>100</v>
      </c>
      <c r="F27" s="38">
        <f>BudgetDetails[[#This Row],[التكلفة التقديرية]]-BudgetDetails[[#This Row],[التكلفة الفعلية]]</f>
        <v>0</v>
      </c>
      <c r="G27" s="37">
        <f>BudgetDetails[[#This Row],[التكلفة الفعلية]]</f>
        <v>100</v>
      </c>
    </row>
    <row r="28" spans="2:7" ht="16.5" customHeight="1" x14ac:dyDescent="0.2">
      <c r="B28" s="36" t="s">
        <v>48</v>
      </c>
      <c r="C28" s="36" t="s">
        <v>84</v>
      </c>
      <c r="D28" s="38">
        <v>60</v>
      </c>
      <c r="E28" s="38">
        <v>60</v>
      </c>
      <c r="F28" s="38">
        <f>BudgetDetails[[#This Row],[التكلفة التقديرية]]-BudgetDetails[[#This Row],[التكلفة الفعلية]]</f>
        <v>0</v>
      </c>
      <c r="G28" s="37">
        <f>BudgetDetails[[#This Row],[التكلفة الفعلية]]</f>
        <v>60</v>
      </c>
    </row>
    <row r="29" spans="2:7" ht="16.5" customHeight="1" x14ac:dyDescent="0.2">
      <c r="B29" s="36" t="s">
        <v>49</v>
      </c>
      <c r="C29" s="36" t="s">
        <v>84</v>
      </c>
      <c r="D29" s="38">
        <v>35</v>
      </c>
      <c r="E29" s="38">
        <v>39</v>
      </c>
      <c r="F29" s="38">
        <f>BudgetDetails[[#This Row],[التكلفة التقديرية]]-BudgetDetails[[#This Row],[التكلفة الفعلية]]</f>
        <v>-4</v>
      </c>
      <c r="G29" s="37">
        <f>BudgetDetails[[#This Row],[التكلفة الفعلية]]</f>
        <v>39</v>
      </c>
    </row>
    <row r="30" spans="2:7" ht="16.5" customHeight="1" x14ac:dyDescent="0.2">
      <c r="B30" s="36" t="s">
        <v>50</v>
      </c>
      <c r="C30" s="36" t="s">
        <v>84</v>
      </c>
      <c r="D30" s="38">
        <v>40</v>
      </c>
      <c r="E30" s="38">
        <v>55</v>
      </c>
      <c r="F30" s="38">
        <f>BudgetDetails[[#This Row],[التكلفة التقديرية]]-BudgetDetails[[#This Row],[التكلفة الفعلية]]</f>
        <v>-15</v>
      </c>
      <c r="G30" s="37">
        <f>BudgetDetails[[#This Row],[التكلفة الفعلية]]</f>
        <v>55</v>
      </c>
    </row>
    <row r="31" spans="2:7" ht="16.5" customHeight="1" x14ac:dyDescent="0.2">
      <c r="B31" s="36" t="s">
        <v>51</v>
      </c>
      <c r="C31" s="36" t="s">
        <v>84</v>
      </c>
      <c r="D31" s="38">
        <v>25</v>
      </c>
      <c r="E31" s="38">
        <v>22</v>
      </c>
      <c r="F31" s="38">
        <f>BudgetDetails[[#This Row],[التكلفة التقديرية]]-BudgetDetails[[#This Row],[التكلفة الفعلية]]</f>
        <v>3</v>
      </c>
      <c r="G31" s="37">
        <f>BudgetDetails[[#This Row],[التكلفة الفعلية]]</f>
        <v>22</v>
      </c>
    </row>
    <row r="32" spans="2:7" ht="16.5" customHeight="1" x14ac:dyDescent="0.2">
      <c r="B32" s="36" t="s">
        <v>52</v>
      </c>
      <c r="C32" s="36" t="s">
        <v>84</v>
      </c>
      <c r="D32" s="38">
        <v>25</v>
      </c>
      <c r="E32" s="38">
        <v>26</v>
      </c>
      <c r="F32" s="38">
        <f>BudgetDetails[[#This Row],[التكلفة التقديرية]]-BudgetDetails[[#This Row],[التكلفة الفعلية]]</f>
        <v>-1</v>
      </c>
      <c r="G32" s="37">
        <f>BudgetDetails[[#This Row],[التكلفة الفعلية]]</f>
        <v>26</v>
      </c>
    </row>
    <row r="33" spans="2:7" ht="16.5" customHeight="1" x14ac:dyDescent="0.2">
      <c r="B33" s="36" t="s">
        <v>53</v>
      </c>
      <c r="C33" s="36" t="s">
        <v>75</v>
      </c>
      <c r="D33" s="38">
        <v>400</v>
      </c>
      <c r="E33" s="38">
        <v>400</v>
      </c>
      <c r="F33" s="38">
        <f>BudgetDetails[[#This Row],[التكلفة التقديرية]]-BudgetDetails[[#This Row],[التكلفة الفعلية]]</f>
        <v>0</v>
      </c>
      <c r="G33" s="37">
        <f>BudgetDetails[[#This Row],[التكلفة الفعلية]]</f>
        <v>400</v>
      </c>
    </row>
    <row r="34" spans="2:7" ht="16.5" customHeight="1" x14ac:dyDescent="0.2">
      <c r="B34" s="36" t="s">
        <v>54</v>
      </c>
      <c r="C34" s="36" t="s">
        <v>75</v>
      </c>
      <c r="D34" s="38">
        <v>400</v>
      </c>
      <c r="E34" s="38">
        <v>400</v>
      </c>
      <c r="F34" s="38">
        <f>BudgetDetails[[#This Row],[التكلفة التقديرية]]-BudgetDetails[[#This Row],[التكلفة الفعلية]]</f>
        <v>0</v>
      </c>
      <c r="G34" s="37">
        <f>BudgetDetails[[#This Row],[التكلفة الفعلية]]</f>
        <v>400</v>
      </c>
    </row>
    <row r="35" spans="2:7" ht="16.5" customHeight="1" x14ac:dyDescent="0.2">
      <c r="B35" s="36" t="s">
        <v>55</v>
      </c>
      <c r="C35" s="36" t="s">
        <v>75</v>
      </c>
      <c r="D35" s="38">
        <v>100</v>
      </c>
      <c r="E35" s="38">
        <v>100</v>
      </c>
      <c r="F35" s="38">
        <f>BudgetDetails[[#This Row],[التكلفة التقديرية]]-BudgetDetails[[#This Row],[التكلفة الفعلية]]</f>
        <v>0</v>
      </c>
      <c r="G35" s="37">
        <f>BudgetDetails[[#This Row],[التكلفة الفعلية]]</f>
        <v>100</v>
      </c>
    </row>
    <row r="36" spans="2:7" ht="16.5" customHeight="1" x14ac:dyDescent="0.2">
      <c r="B36" s="36" t="s">
        <v>56</v>
      </c>
      <c r="C36" s="36" t="s">
        <v>85</v>
      </c>
      <c r="D36" s="38">
        <v>200</v>
      </c>
      <c r="E36" s="38">
        <v>200</v>
      </c>
      <c r="F36" s="38">
        <f>BudgetDetails[[#This Row],[التكلفة التقديرية]]-BudgetDetails[[#This Row],[التكلفة الفعلية]]</f>
        <v>0</v>
      </c>
      <c r="G36" s="37">
        <f>BudgetDetails[[#This Row],[التكلفة الفعلية]]</f>
        <v>200</v>
      </c>
    </row>
    <row r="37" spans="2:7" ht="16.5" customHeight="1" x14ac:dyDescent="0.2">
      <c r="B37" s="36" t="s">
        <v>57</v>
      </c>
      <c r="C37" s="36" t="s">
        <v>85</v>
      </c>
      <c r="D37" s="38"/>
      <c r="E37" s="38"/>
      <c r="F37" s="38">
        <f>BudgetDetails[[#This Row],[التكلفة التقديرية]]-BudgetDetails[[#This Row],[التكلفة الفعلية]]</f>
        <v>0</v>
      </c>
      <c r="G37" s="37">
        <f>BudgetDetails[[#This Row],[التكلفة الفعلية]]</f>
        <v>0</v>
      </c>
    </row>
    <row r="38" spans="2:7" ht="16.5" customHeight="1" x14ac:dyDescent="0.2">
      <c r="B38" s="36" t="s">
        <v>58</v>
      </c>
      <c r="C38" s="36" t="s">
        <v>85</v>
      </c>
      <c r="D38" s="38"/>
      <c r="E38" s="38"/>
      <c r="F38" s="38">
        <f>BudgetDetails[[#This Row],[التكلفة التقديرية]]-BudgetDetails[[#This Row],[التكلفة الفعلية]]</f>
        <v>0</v>
      </c>
      <c r="G38" s="37">
        <f>BudgetDetails[[#This Row],[التكلفة الفعلية]]</f>
        <v>0</v>
      </c>
    </row>
    <row r="39" spans="2:7" ht="16.5" customHeight="1" x14ac:dyDescent="0.2">
      <c r="B39" s="36" t="s">
        <v>59</v>
      </c>
      <c r="C39" s="36" t="s">
        <v>85</v>
      </c>
      <c r="D39" s="38"/>
      <c r="E39" s="38"/>
      <c r="F39" s="38">
        <f>BudgetDetails[[#This Row],[التكلفة التقديرية]]-BudgetDetails[[#This Row],[التكلفة الفعلية]]</f>
        <v>0</v>
      </c>
      <c r="G39" s="37">
        <f>BudgetDetails[[#This Row],[التكلفة الفعلية]]</f>
        <v>0</v>
      </c>
    </row>
    <row r="40" spans="2:7" ht="16.5" customHeight="1" x14ac:dyDescent="0.2">
      <c r="B40" s="36" t="s">
        <v>60</v>
      </c>
      <c r="C40" s="36" t="s">
        <v>85</v>
      </c>
      <c r="D40" s="38"/>
      <c r="E40" s="38"/>
      <c r="F40" s="38">
        <f>BudgetDetails[[#This Row],[التكلفة التقديرية]]-BudgetDetails[[#This Row],[التكلفة الفعلية]]</f>
        <v>0</v>
      </c>
      <c r="G40" s="37">
        <f>BudgetDetails[[#This Row],[التكلفة الفعلية]]</f>
        <v>0</v>
      </c>
    </row>
    <row r="41" spans="2:7" ht="16.5" customHeight="1" x14ac:dyDescent="0.2">
      <c r="B41" s="36" t="s">
        <v>61</v>
      </c>
      <c r="C41" s="36" t="s">
        <v>86</v>
      </c>
      <c r="D41" s="38">
        <v>150</v>
      </c>
      <c r="E41" s="38">
        <v>140</v>
      </c>
      <c r="F41" s="38">
        <f>BudgetDetails[[#This Row],[التكلفة التقديرية]]-BudgetDetails[[#This Row],[التكلفة الفعلية]]</f>
        <v>10</v>
      </c>
      <c r="G41" s="37">
        <f>BudgetDetails[[#This Row],[التكلفة الفعلية]]</f>
        <v>140</v>
      </c>
    </row>
    <row r="42" spans="2:7" ht="16.5" customHeight="1" x14ac:dyDescent="0.2">
      <c r="B42" s="36" t="s">
        <v>62</v>
      </c>
      <c r="C42" s="36" t="s">
        <v>86</v>
      </c>
      <c r="D42" s="38"/>
      <c r="E42" s="38"/>
      <c r="F42" s="38">
        <f>BudgetDetails[[#This Row],[التكلفة التقديرية]]-BudgetDetails[[#This Row],[التكلفة الفعلية]]</f>
        <v>0</v>
      </c>
      <c r="G42" s="37">
        <f>BudgetDetails[[#This Row],[التكلفة الفعلية]]</f>
        <v>0</v>
      </c>
    </row>
    <row r="43" spans="2:7" ht="16.5" customHeight="1" x14ac:dyDescent="0.2">
      <c r="B43" s="36" t="s">
        <v>63</v>
      </c>
      <c r="C43" s="36" t="s">
        <v>86</v>
      </c>
      <c r="D43" s="38"/>
      <c r="E43" s="38"/>
      <c r="F43" s="38">
        <f>BudgetDetails[[#This Row],[التكلفة التقديرية]]-BudgetDetails[[#This Row],[التكلفة الفعلية]]</f>
        <v>0</v>
      </c>
      <c r="G43" s="37">
        <f>BudgetDetails[[#This Row],[التكلفة الفعلية]]</f>
        <v>0</v>
      </c>
    </row>
    <row r="44" spans="2:7" ht="16.5" customHeight="1" x14ac:dyDescent="0.2">
      <c r="B44" s="36" t="s">
        <v>64</v>
      </c>
      <c r="C44" s="36" t="s">
        <v>86</v>
      </c>
      <c r="D44" s="38"/>
      <c r="E44" s="38"/>
      <c r="F44" s="38">
        <f>BudgetDetails[[#This Row],[التكلفة التقديرية]]-BudgetDetails[[#This Row],[التكلفة الفعلية]]</f>
        <v>0</v>
      </c>
      <c r="G44" s="37">
        <f>BudgetDetails[[#This Row],[التكلفة الفعلية]]</f>
        <v>0</v>
      </c>
    </row>
    <row r="45" spans="2:7" ht="16.5" customHeight="1" x14ac:dyDescent="0.2">
      <c r="B45" s="36" t="s">
        <v>24</v>
      </c>
      <c r="C45" s="36" t="s">
        <v>86</v>
      </c>
      <c r="D45" s="38"/>
      <c r="E45" s="38"/>
      <c r="F45" s="38">
        <f>BudgetDetails[[#This Row],[التكلفة التقديرية]]-BudgetDetails[[#This Row],[التكلفة الفعلية]]</f>
        <v>0</v>
      </c>
      <c r="G45" s="37">
        <f>BudgetDetails[[#This Row],[التكلفة الفعلية]]</f>
        <v>0</v>
      </c>
    </row>
    <row r="46" spans="2:7" ht="16.5" customHeight="1" x14ac:dyDescent="0.2">
      <c r="B46" s="36" t="s">
        <v>65</v>
      </c>
      <c r="C46" s="36" t="s">
        <v>87</v>
      </c>
      <c r="D46" s="38">
        <v>150</v>
      </c>
      <c r="E46" s="38">
        <v>75</v>
      </c>
      <c r="F46" s="38">
        <f>BudgetDetails[[#This Row],[التكلفة التقديرية]]-BudgetDetails[[#This Row],[التكلفة الفعلية]]</f>
        <v>75</v>
      </c>
      <c r="G46" s="37">
        <f>BudgetDetails[[#This Row],[التكلفة الفعلية]]</f>
        <v>75</v>
      </c>
    </row>
    <row r="47" spans="2:7" ht="16.5" customHeight="1" x14ac:dyDescent="0.2">
      <c r="B47" s="36" t="s">
        <v>66</v>
      </c>
      <c r="C47" s="36" t="s">
        <v>87</v>
      </c>
      <c r="D47" s="38">
        <v>20</v>
      </c>
      <c r="E47" s="38">
        <v>25</v>
      </c>
      <c r="F47" s="38">
        <f>BudgetDetails[[#This Row],[التكلفة التقديرية]]-BudgetDetails[[#This Row],[التكلفة الفعلية]]</f>
        <v>-5</v>
      </c>
      <c r="G47" s="37">
        <f>BudgetDetails[[#This Row],[التكلفة الفعلية]]</f>
        <v>25</v>
      </c>
    </row>
    <row r="48" spans="2:7" ht="16.5" customHeight="1" x14ac:dyDescent="0.2">
      <c r="B48" s="36" t="s">
        <v>24</v>
      </c>
      <c r="C48" s="36" t="s">
        <v>87</v>
      </c>
      <c r="D48" s="38"/>
      <c r="E48" s="38"/>
      <c r="F48" s="38">
        <f>BudgetDetails[[#This Row],[التكلفة التقديرية]]-BudgetDetails[[#This Row],[التكلفة الفعلية]]</f>
        <v>0</v>
      </c>
      <c r="G48" s="37">
        <f>BudgetDetails[[#This Row],[التكلفة الفعلية]]</f>
        <v>0</v>
      </c>
    </row>
    <row r="49" spans="2:7" ht="16.5" customHeight="1" x14ac:dyDescent="0.2">
      <c r="B49" s="36" t="s">
        <v>67</v>
      </c>
      <c r="C49" s="36" t="s">
        <v>87</v>
      </c>
      <c r="D49" s="38"/>
      <c r="E49" s="38"/>
      <c r="F49" s="38">
        <f>BudgetDetails[[#This Row],[التكلفة التقديرية]]-BudgetDetails[[#This Row],[التكلفة الفعلية]]</f>
        <v>0</v>
      </c>
      <c r="G49" s="37">
        <f>BudgetDetails[[#This Row],[التكلفة الفعلية]]</f>
        <v>0</v>
      </c>
    </row>
    <row r="50" spans="2:7" ht="16.5" customHeight="1" x14ac:dyDescent="0.2">
      <c r="B50" s="36" t="s">
        <v>68</v>
      </c>
      <c r="C50" s="36" t="s">
        <v>88</v>
      </c>
      <c r="D50" s="38">
        <v>200</v>
      </c>
      <c r="E50" s="38">
        <v>200</v>
      </c>
      <c r="F50" s="38">
        <f>BudgetDetails[[#This Row],[التكلفة التقديرية]]-BudgetDetails[[#This Row],[التكلفة الفعلية]]</f>
        <v>0</v>
      </c>
      <c r="G50" s="37">
        <f>BudgetDetails[[#This Row],[التكلفة الفعلية]]</f>
        <v>200</v>
      </c>
    </row>
    <row r="51" spans="2:7" ht="16.5" customHeight="1" x14ac:dyDescent="0.2">
      <c r="B51" s="36" t="s">
        <v>69</v>
      </c>
      <c r="C51" s="36" t="s">
        <v>88</v>
      </c>
      <c r="D51" s="38"/>
      <c r="E51" s="38"/>
      <c r="F51" s="38">
        <f>BudgetDetails[[#This Row],[التكلفة التقديرية]]-BudgetDetails[[#This Row],[التكلفة الفعلية]]</f>
        <v>0</v>
      </c>
      <c r="G51" s="37">
        <f>BudgetDetails[[#This Row],[التكلفة الفعلية]]</f>
        <v>0</v>
      </c>
    </row>
    <row r="52" spans="2:7" ht="16.5" customHeight="1" x14ac:dyDescent="0.2">
      <c r="B52" s="36" t="s">
        <v>70</v>
      </c>
      <c r="C52" s="36" t="s">
        <v>89</v>
      </c>
      <c r="D52" s="38">
        <v>300</v>
      </c>
      <c r="E52" s="38">
        <v>300</v>
      </c>
      <c r="F52" s="38">
        <f>BudgetDetails[[#This Row],[التكلفة التقديرية]]-BudgetDetails[[#This Row],[التكلفة الفعلية]]</f>
        <v>0</v>
      </c>
      <c r="G52" s="37">
        <f>BudgetDetails[[#This Row],[التكلفة الفعلية]]</f>
        <v>300</v>
      </c>
    </row>
    <row r="53" spans="2:7" ht="16.5" customHeight="1" x14ac:dyDescent="0.2">
      <c r="B53" s="36" t="s">
        <v>71</v>
      </c>
      <c r="C53" s="36" t="s">
        <v>89</v>
      </c>
      <c r="D53" s="38"/>
      <c r="E53" s="38"/>
      <c r="F53" s="38">
        <f>BudgetDetails[[#This Row],[التكلفة التقديرية]]-BudgetDetails[[#This Row],[التكلفة الفعلية]]</f>
        <v>0</v>
      </c>
      <c r="G53" s="37">
        <f>BudgetDetails[[#This Row],[التكلفة الفعلية]]</f>
        <v>0</v>
      </c>
    </row>
    <row r="54" spans="2:7" ht="16.5" customHeight="1" x14ac:dyDescent="0.2">
      <c r="B54" s="36" t="s">
        <v>72</v>
      </c>
      <c r="C54" s="36" t="s">
        <v>89</v>
      </c>
      <c r="D54" s="38"/>
      <c r="E54" s="38"/>
      <c r="F54" s="38">
        <f>BudgetDetails[[#This Row],[التكلفة التقديرية]]-BudgetDetails[[#This Row],[التكلفة الفعلية]]</f>
        <v>0</v>
      </c>
      <c r="G54" s="37">
        <f>BudgetDetails[[#This Row],[التكلفة الفعلية]]</f>
        <v>0</v>
      </c>
    </row>
    <row r="55" spans="2:7" ht="16.5" customHeight="1" x14ac:dyDescent="0.2">
      <c r="B55" s="36" t="s">
        <v>73</v>
      </c>
      <c r="C55" s="36" t="s">
        <v>90</v>
      </c>
      <c r="D55" s="38">
        <v>100</v>
      </c>
      <c r="E55" s="38">
        <v>150</v>
      </c>
      <c r="F55" s="38">
        <f>BudgetDetails[[#This Row],[التكلفة التقديرية]]-BudgetDetails[[#This Row],[التكلفة الفعلية]]</f>
        <v>-50</v>
      </c>
      <c r="G55" s="37">
        <f>BudgetDetails[[#This Row],[التكلفة الفعلية]]</f>
        <v>150</v>
      </c>
    </row>
    <row r="56" spans="2:7" ht="16.5" customHeight="1" x14ac:dyDescent="0.2">
      <c r="B56" s="36" t="s">
        <v>74</v>
      </c>
      <c r="C56" s="36" t="s">
        <v>90</v>
      </c>
      <c r="D56" s="38">
        <v>450</v>
      </c>
      <c r="E56" s="38">
        <v>400</v>
      </c>
      <c r="F56" s="38">
        <f>BudgetDetails[[#This Row],[التكلفة التقديرية]]-BudgetDetails[[#This Row],[التكلفة الفعلية]]</f>
        <v>50</v>
      </c>
      <c r="G56" s="37">
        <f>BudgetDetails[[#This Row],[التكلفة الفعلية]]</f>
        <v>400</v>
      </c>
    </row>
    <row r="57" spans="2:7" ht="16.5" customHeight="1" x14ac:dyDescent="0.2">
      <c r="B57" s="36" t="s">
        <v>75</v>
      </c>
      <c r="C57" s="36" t="s">
        <v>90</v>
      </c>
      <c r="D57" s="38">
        <v>300</v>
      </c>
      <c r="E57" s="38">
        <v>300</v>
      </c>
      <c r="F57" s="38">
        <f>BudgetDetails[[#This Row],[التكلفة التقديرية]]-BudgetDetails[[#This Row],[التكلفة الفعلية]]</f>
        <v>0</v>
      </c>
      <c r="G57" s="37">
        <f>BudgetDetails[[#This Row],[التكلفة الفعلية]]</f>
        <v>300</v>
      </c>
    </row>
    <row r="58" spans="2:7" ht="16.5" customHeight="1" x14ac:dyDescent="0.2">
      <c r="B58" s="36" t="s">
        <v>76</v>
      </c>
      <c r="C58" s="36" t="s">
        <v>90</v>
      </c>
      <c r="D58" s="38">
        <v>25</v>
      </c>
      <c r="E58" s="38">
        <v>25</v>
      </c>
      <c r="F58" s="38">
        <f>BudgetDetails[[#This Row],[التكلفة التقديرية]]-BudgetDetails[[#This Row],[التكلفة الفعلية]]</f>
        <v>0</v>
      </c>
      <c r="G58" s="37">
        <f>BudgetDetails[[#This Row],[التكلفة الفعلية]]</f>
        <v>25</v>
      </c>
    </row>
    <row r="59" spans="2:7" ht="16.5" customHeight="1" x14ac:dyDescent="0.2">
      <c r="B59" s="36" t="s">
        <v>44</v>
      </c>
      <c r="C59" s="36" t="s">
        <v>90</v>
      </c>
      <c r="D59" s="38">
        <v>100</v>
      </c>
      <c r="E59" s="38">
        <v>50</v>
      </c>
      <c r="F59" s="38">
        <f>BudgetDetails[[#This Row],[التكلفة التقديرية]]-BudgetDetails[[#This Row],[التكلفة الفعلية]]</f>
        <v>50</v>
      </c>
      <c r="G59" s="37">
        <f>BudgetDetails[[#This Row],[التكلفة الفعلية]]</f>
        <v>50</v>
      </c>
    </row>
    <row r="60" spans="2:7" ht="16.5" customHeight="1" x14ac:dyDescent="0.2">
      <c r="B60" s="36" t="s">
        <v>77</v>
      </c>
      <c r="C60" s="36" t="s">
        <v>90</v>
      </c>
      <c r="D60" s="38"/>
      <c r="E60" s="38"/>
      <c r="F60" s="38">
        <f>BudgetDetails[[#This Row],[التكلفة التقديرية]]-BudgetDetails[[#This Row],[التكلفة الفعلية]]</f>
        <v>0</v>
      </c>
      <c r="G60" s="37">
        <f>BudgetDetails[[#This Row],[التكلفة الفعلية]]</f>
        <v>0</v>
      </c>
    </row>
    <row r="61" spans="2:7" ht="16.5" customHeight="1" x14ac:dyDescent="0.2">
      <c r="B61" s="36" t="s">
        <v>78</v>
      </c>
      <c r="C61" s="36" t="s">
        <v>90</v>
      </c>
      <c r="D61" s="38">
        <v>450</v>
      </c>
      <c r="E61" s="38">
        <v>450</v>
      </c>
      <c r="F61" s="38">
        <f>BudgetDetails[[#This Row],[التكلفة التقديرية]]-BudgetDetails[[#This Row],[التكلفة الفعلية]]</f>
        <v>0</v>
      </c>
      <c r="G61" s="37">
        <f>BudgetDetails[[#This Row],[التكلفة الفعلية]]</f>
        <v>450</v>
      </c>
    </row>
    <row r="62" spans="2:7" ht="16.5" customHeight="1" x14ac:dyDescent="0.2">
      <c r="B62" s="32" t="s">
        <v>94</v>
      </c>
      <c r="D62" s="39">
        <f>SUBTOTAL(109,BudgetDetails[التكلفة التقديرية])</f>
        <v>7915</v>
      </c>
      <c r="E62" s="39">
        <f>SUBTOTAL(109,BudgetDetails[التكلفة الفعلية])</f>
        <v>7860</v>
      </c>
      <c r="F62" s="39">
        <f>SUBTOTAL(109,BudgetDetails[الفرق])</f>
        <v>55</v>
      </c>
      <c r="G62" s="35"/>
    </row>
    <row r="63" spans="2:7" ht="16.5" customHeight="1" x14ac:dyDescent="0.2"/>
    <row r="64" spans="2:7" ht="16.5" customHeight="1" x14ac:dyDescent="0.2"/>
    <row r="65" ht="16.5" customHeight="1" x14ac:dyDescent="0.2"/>
    <row r="66" ht="16.5" customHeight="1" x14ac:dyDescent="0.2"/>
    <row r="67" ht="16.5" customHeight="1" x14ac:dyDescent="0.2"/>
    <row r="68" ht="16.5" customHeight="1" x14ac:dyDescent="0.2"/>
    <row r="69" ht="16.5" customHeight="1" x14ac:dyDescent="0.2"/>
    <row r="70" ht="16.5" customHeight="1" x14ac:dyDescent="0.2"/>
    <row r="71" ht="16.5" customHeight="1" x14ac:dyDescent="0.2"/>
    <row r="72" ht="16.5" customHeight="1" x14ac:dyDescent="0.2"/>
    <row r="73" ht="16.5" customHeight="1" x14ac:dyDescent="0.2"/>
    <row r="74" ht="16.5" customHeight="1" x14ac:dyDescent="0.2"/>
    <row r="75" ht="16.5" customHeight="1" x14ac:dyDescent="0.2"/>
    <row r="76" ht="16.5" customHeight="1" x14ac:dyDescent="0.2"/>
    <row r="77" ht="16.5" customHeight="1" x14ac:dyDescent="0.2"/>
    <row r="78" ht="16.5" customHeight="1" x14ac:dyDescent="0.2"/>
    <row r="79" ht="16.5" customHeight="1" x14ac:dyDescent="0.2"/>
    <row r="80" ht="16.5" customHeight="1" x14ac:dyDescent="0.2"/>
    <row r="81" ht="16.5" customHeight="1" x14ac:dyDescent="0.2"/>
    <row r="82" ht="16.5" customHeight="1" x14ac:dyDescent="0.2"/>
    <row r="83" ht="16.5" customHeight="1" x14ac:dyDescent="0.2"/>
    <row r="84" ht="16.5" customHeight="1" x14ac:dyDescent="0.2"/>
    <row r="85" ht="16.5" customHeight="1" x14ac:dyDescent="0.2"/>
    <row r="86" ht="16.5" customHeight="1" x14ac:dyDescent="0.2"/>
    <row r="87" ht="16.5" customHeight="1" x14ac:dyDescent="0.2"/>
    <row r="88" ht="16.5" customHeight="1" x14ac:dyDescent="0.2"/>
    <row r="89" ht="16.5" customHeight="1" x14ac:dyDescent="0.2"/>
    <row r="90" ht="16.5" customHeight="1" x14ac:dyDescent="0.2"/>
    <row r="91" ht="16.5" customHeight="1" x14ac:dyDescent="0.2"/>
    <row r="92" ht="16.5" customHeight="1" x14ac:dyDescent="0.2"/>
    <row r="93" ht="16.5" customHeight="1" x14ac:dyDescent="0.2"/>
    <row r="94" ht="16.5" customHeight="1" x14ac:dyDescent="0.2"/>
    <row r="95" ht="16.5" customHeight="1" x14ac:dyDescent="0.2"/>
    <row r="96" ht="16.5" customHeight="1" x14ac:dyDescent="0.2"/>
    <row r="97" ht="16.5" customHeight="1" x14ac:dyDescent="0.2"/>
    <row r="98" ht="16.5" customHeight="1" x14ac:dyDescent="0.2"/>
    <row r="99" ht="16.5" customHeight="1" x14ac:dyDescent="0.2"/>
    <row r="100" ht="16.5" customHeight="1" x14ac:dyDescent="0.2"/>
    <row r="101" ht="16.5" customHeight="1" x14ac:dyDescent="0.2"/>
    <row r="102" ht="16.5" customHeight="1" x14ac:dyDescent="0.2"/>
    <row r="103" ht="16.5" customHeight="1" x14ac:dyDescent="0.2"/>
    <row r="104" ht="16.5" customHeight="1" x14ac:dyDescent="0.2"/>
    <row r="105" ht="16.5" customHeight="1" x14ac:dyDescent="0.2"/>
    <row r="106" ht="16.5" customHeight="1" x14ac:dyDescent="0.2"/>
    <row r="107" ht="16.5" customHeight="1" x14ac:dyDescent="0.2"/>
    <row r="108" ht="16.5" customHeight="1" x14ac:dyDescent="0.2"/>
    <row r="109" ht="16.5" customHeight="1" x14ac:dyDescent="0.2"/>
    <row r="110" ht="16.5" customHeight="1" x14ac:dyDescent="0.2"/>
    <row r="111" ht="16.5" customHeight="1" x14ac:dyDescent="0.2"/>
    <row r="112" ht="16.5" customHeight="1" x14ac:dyDescent="0.2"/>
    <row r="113" ht="16.5" customHeight="1" x14ac:dyDescent="0.2"/>
    <row r="114" ht="16.5" customHeight="1" x14ac:dyDescent="0.2"/>
    <row r="115" ht="16.5" customHeight="1" x14ac:dyDescent="0.2"/>
    <row r="116" ht="16.5" customHeight="1" x14ac:dyDescent="0.2"/>
    <row r="117" ht="16.5" customHeight="1" x14ac:dyDescent="0.2"/>
    <row r="118" ht="16.5" customHeight="1" x14ac:dyDescent="0.2"/>
    <row r="119" ht="16.5" customHeight="1" x14ac:dyDescent="0.2"/>
    <row r="120" ht="16.5" customHeight="1" x14ac:dyDescent="0.2"/>
    <row r="121" ht="16.5" customHeight="1" x14ac:dyDescent="0.2"/>
    <row r="122" ht="16.5" customHeight="1" x14ac:dyDescent="0.2"/>
    <row r="123" ht="16.5" customHeight="1" x14ac:dyDescent="0.2"/>
    <row r="124" ht="16.5" customHeight="1" x14ac:dyDescent="0.2"/>
    <row r="125" ht="16.5" customHeight="1" x14ac:dyDescent="0.2"/>
    <row r="126" ht="16.5" customHeight="1" x14ac:dyDescent="0.2"/>
    <row r="127" ht="16.5" customHeight="1" x14ac:dyDescent="0.2"/>
    <row r="128" ht="16.5" customHeight="1" x14ac:dyDescent="0.2"/>
    <row r="129" ht="16.5" customHeight="1" x14ac:dyDescent="0.2"/>
    <row r="130" ht="16.5" customHeight="1" x14ac:dyDescent="0.2"/>
    <row r="131" ht="16.5" customHeight="1" x14ac:dyDescent="0.2"/>
    <row r="132" ht="16.5" customHeight="1" x14ac:dyDescent="0.2"/>
    <row r="133" ht="16.5" customHeight="1" x14ac:dyDescent="0.2"/>
    <row r="134" ht="16.5" customHeight="1" x14ac:dyDescent="0.2"/>
    <row r="135" ht="16.5" customHeight="1" x14ac:dyDescent="0.2"/>
    <row r="136" ht="16.5" customHeight="1" x14ac:dyDescent="0.2"/>
    <row r="137" ht="16.5" customHeight="1" x14ac:dyDescent="0.2"/>
    <row r="138" ht="16.5" customHeight="1" x14ac:dyDescent="0.2"/>
    <row r="139" ht="16.5" customHeight="1" x14ac:dyDescent="0.2"/>
    <row r="140" ht="16.5" customHeight="1" x14ac:dyDescent="0.2"/>
    <row r="141" ht="16.5" customHeight="1" x14ac:dyDescent="0.2"/>
    <row r="142" ht="16.5" customHeight="1" x14ac:dyDescent="0.2"/>
    <row r="143" ht="16.5" customHeight="1" x14ac:dyDescent="0.2"/>
    <row r="144" ht="16.5" customHeight="1" x14ac:dyDescent="0.2"/>
    <row r="145" ht="16.5" customHeight="1" x14ac:dyDescent="0.2"/>
    <row r="146" ht="16.5" customHeight="1" x14ac:dyDescent="0.2"/>
    <row r="147" ht="16.5" customHeight="1" x14ac:dyDescent="0.2"/>
    <row r="148" ht="16.5" customHeight="1" x14ac:dyDescent="0.2"/>
    <row r="149" ht="16.5" customHeight="1" x14ac:dyDescent="0.2"/>
    <row r="150" ht="16.5" customHeight="1" x14ac:dyDescent="0.2"/>
    <row r="151" ht="16.5" customHeight="1" x14ac:dyDescent="0.2"/>
    <row r="152" ht="16.5" customHeight="1" x14ac:dyDescent="0.2"/>
    <row r="153" ht="16.5" customHeight="1" x14ac:dyDescent="0.2"/>
    <row r="154" ht="16.5" customHeight="1" x14ac:dyDescent="0.2"/>
    <row r="155" ht="16.5" customHeight="1" x14ac:dyDescent="0.2"/>
    <row r="156" ht="16.5" customHeight="1" x14ac:dyDescent="0.2"/>
    <row r="157" ht="16.5" customHeight="1" x14ac:dyDescent="0.2"/>
    <row r="158" ht="16.5" customHeight="1" x14ac:dyDescent="0.2"/>
    <row r="159" ht="16.5" customHeight="1" x14ac:dyDescent="0.2"/>
    <row r="160" ht="16.5" customHeight="1" x14ac:dyDescent="0.2"/>
    <row r="161" ht="16.5" customHeight="1" x14ac:dyDescent="0.2"/>
    <row r="162" ht="16.5" customHeight="1" x14ac:dyDescent="0.2"/>
    <row r="163" ht="16.5" customHeight="1" x14ac:dyDescent="0.2"/>
    <row r="164" ht="16.5" customHeight="1" x14ac:dyDescent="0.2"/>
    <row r="165" ht="16.5" customHeight="1" x14ac:dyDescent="0.2"/>
    <row r="166" ht="16.5" customHeight="1" x14ac:dyDescent="0.2"/>
    <row r="167" ht="16.5" customHeight="1" x14ac:dyDescent="0.2"/>
    <row r="168" ht="16.5" customHeight="1" x14ac:dyDescent="0.2"/>
    <row r="169" ht="16.5" customHeight="1" x14ac:dyDescent="0.2"/>
    <row r="170" ht="16.5" customHeight="1" x14ac:dyDescent="0.2"/>
    <row r="171" ht="16.5" customHeight="1" x14ac:dyDescent="0.2"/>
    <row r="172" ht="16.5" customHeight="1" x14ac:dyDescent="0.2"/>
    <row r="173" ht="16.5" customHeight="1" x14ac:dyDescent="0.2"/>
    <row r="174" ht="16.5" customHeight="1" x14ac:dyDescent="0.2"/>
    <row r="175" ht="16.5" customHeight="1" x14ac:dyDescent="0.2"/>
    <row r="176" ht="16.5" customHeight="1" x14ac:dyDescent="0.2"/>
    <row r="177" ht="16.5" customHeight="1" x14ac:dyDescent="0.2"/>
    <row r="178" ht="16.5" customHeight="1" x14ac:dyDescent="0.2"/>
    <row r="179" ht="16.5" customHeight="1" x14ac:dyDescent="0.2"/>
    <row r="180" ht="16.5" customHeight="1" x14ac:dyDescent="0.2"/>
    <row r="181" ht="16.5" customHeight="1" x14ac:dyDescent="0.2"/>
    <row r="182" ht="16.5" customHeight="1" x14ac:dyDescent="0.2"/>
    <row r="183" ht="16.5" customHeight="1" x14ac:dyDescent="0.2"/>
    <row r="184" ht="16.5" customHeight="1" x14ac:dyDescent="0.2"/>
    <row r="185" ht="16.5" customHeight="1" x14ac:dyDescent="0.2"/>
    <row r="186" ht="16.5" customHeight="1" x14ac:dyDescent="0.2"/>
    <row r="187" ht="16.5" customHeight="1" x14ac:dyDescent="0.2"/>
    <row r="188" ht="16.5" customHeight="1" x14ac:dyDescent="0.2"/>
    <row r="189" ht="16.5" customHeight="1" x14ac:dyDescent="0.2"/>
    <row r="190" ht="16.5" customHeight="1" x14ac:dyDescent="0.2"/>
    <row r="191" ht="16.5" customHeight="1" x14ac:dyDescent="0.2"/>
    <row r="192" ht="16.5" customHeight="1" x14ac:dyDescent="0.2"/>
    <row r="193" ht="16.5" customHeight="1" x14ac:dyDescent="0.2"/>
    <row r="194" ht="16.5" customHeight="1" x14ac:dyDescent="0.2"/>
    <row r="195" ht="16.5" customHeight="1" x14ac:dyDescent="0.2"/>
    <row r="196" ht="16.5" customHeight="1" x14ac:dyDescent="0.2"/>
    <row r="197" ht="16.5" customHeight="1" x14ac:dyDescent="0.2"/>
    <row r="198" ht="16.5" customHeight="1" x14ac:dyDescent="0.2"/>
    <row r="199" ht="16.5" customHeight="1" x14ac:dyDescent="0.2"/>
    <row r="200" ht="16.5" customHeight="1" x14ac:dyDescent="0.2"/>
    <row r="201" ht="16.5" customHeight="1" x14ac:dyDescent="0.2"/>
    <row r="202" ht="16.5" customHeight="1" x14ac:dyDescent="0.2"/>
    <row r="203" ht="16.5" customHeight="1" x14ac:dyDescent="0.2"/>
    <row r="204" ht="16.5" customHeight="1" x14ac:dyDescent="0.2"/>
    <row r="205" ht="16.5" customHeight="1" x14ac:dyDescent="0.2"/>
    <row r="206" ht="16.5" customHeight="1" x14ac:dyDescent="0.2"/>
    <row r="207" ht="16.5" customHeight="1" x14ac:dyDescent="0.2"/>
    <row r="208" ht="16.5" customHeight="1" x14ac:dyDescent="0.2"/>
    <row r="209" ht="16.5" customHeight="1" x14ac:dyDescent="0.2"/>
    <row r="210" ht="16.5" customHeight="1" x14ac:dyDescent="0.2"/>
    <row r="211" ht="16.5" customHeight="1" x14ac:dyDescent="0.2"/>
    <row r="212" ht="16.5" customHeight="1" x14ac:dyDescent="0.2"/>
    <row r="213" ht="16.5" customHeight="1" x14ac:dyDescent="0.2"/>
    <row r="214" ht="16.5" customHeight="1" x14ac:dyDescent="0.2"/>
    <row r="215" ht="16.5" customHeight="1" x14ac:dyDescent="0.2"/>
    <row r="216" ht="16.5" customHeight="1" x14ac:dyDescent="0.2"/>
    <row r="217" ht="16.5" customHeight="1" x14ac:dyDescent="0.2"/>
    <row r="218" ht="16.5" customHeight="1" x14ac:dyDescent="0.2"/>
    <row r="219" ht="16.5" customHeight="1" x14ac:dyDescent="0.2"/>
    <row r="220" ht="16.5" customHeight="1" x14ac:dyDescent="0.2"/>
    <row r="221" ht="16.5" customHeight="1" x14ac:dyDescent="0.2"/>
    <row r="222" ht="16.5" customHeight="1" x14ac:dyDescent="0.2"/>
    <row r="223" ht="16.5" customHeight="1" x14ac:dyDescent="0.2"/>
    <row r="224" ht="16.5" customHeight="1" x14ac:dyDescent="0.2"/>
    <row r="225" ht="16.5" customHeight="1" x14ac:dyDescent="0.2"/>
    <row r="226" ht="16.5" customHeight="1" x14ac:dyDescent="0.2"/>
    <row r="227" ht="16.5" customHeight="1" x14ac:dyDescent="0.2"/>
    <row r="228" ht="16.5" customHeight="1" x14ac:dyDescent="0.2"/>
    <row r="229" ht="16.5" customHeight="1" x14ac:dyDescent="0.2"/>
    <row r="230" ht="16.5" customHeight="1" x14ac:dyDescent="0.2"/>
    <row r="231" ht="16.5" customHeight="1" x14ac:dyDescent="0.2"/>
    <row r="232" ht="16.5" customHeight="1" x14ac:dyDescent="0.2"/>
    <row r="233" ht="16.5" customHeight="1" x14ac:dyDescent="0.2"/>
    <row r="234" ht="16.5" customHeight="1" x14ac:dyDescent="0.2"/>
    <row r="235" ht="16.5" customHeight="1" x14ac:dyDescent="0.2"/>
    <row r="236" ht="16.5" customHeight="1" x14ac:dyDescent="0.2"/>
    <row r="237" ht="16.5" customHeight="1" x14ac:dyDescent="0.2"/>
    <row r="238" ht="16.5" customHeight="1" x14ac:dyDescent="0.2"/>
    <row r="239" ht="16.5" customHeight="1" x14ac:dyDescent="0.2"/>
    <row r="240" ht="16.5" customHeight="1" x14ac:dyDescent="0.2"/>
    <row r="241" ht="16.5" customHeight="1" x14ac:dyDescent="0.2"/>
    <row r="242" ht="16.5" customHeight="1" x14ac:dyDescent="0.2"/>
    <row r="243" ht="16.5" customHeight="1" x14ac:dyDescent="0.2"/>
    <row r="244" ht="16.5" customHeight="1" x14ac:dyDescent="0.2"/>
    <row r="245" ht="16.5" customHeight="1" x14ac:dyDescent="0.2"/>
    <row r="246" ht="16.5" customHeight="1" x14ac:dyDescent="0.2"/>
    <row r="247" ht="16.5" customHeight="1" x14ac:dyDescent="0.2"/>
    <row r="248" ht="16.5" customHeight="1" x14ac:dyDescent="0.2"/>
    <row r="249" ht="16.5" customHeight="1" x14ac:dyDescent="0.2"/>
    <row r="250" ht="16.5" customHeight="1" x14ac:dyDescent="0.2"/>
    <row r="251" ht="16.5" customHeight="1" x14ac:dyDescent="0.2"/>
    <row r="252" ht="16.5" customHeight="1" x14ac:dyDescent="0.2"/>
    <row r="253" ht="16.5" customHeight="1" x14ac:dyDescent="0.2"/>
    <row r="254" ht="16.5" customHeight="1" x14ac:dyDescent="0.2"/>
    <row r="255" ht="16.5" customHeight="1" x14ac:dyDescent="0.2"/>
    <row r="256" ht="16.5" customHeight="1" x14ac:dyDescent="0.2"/>
    <row r="257" ht="16.5" customHeight="1" x14ac:dyDescent="0.2"/>
    <row r="258" ht="16.5" customHeight="1" x14ac:dyDescent="0.2"/>
    <row r="259" ht="16.5" customHeight="1" x14ac:dyDescent="0.2"/>
    <row r="260" ht="16.5" customHeight="1" x14ac:dyDescent="0.2"/>
    <row r="261" ht="16.5" customHeight="1" x14ac:dyDescent="0.2"/>
    <row r="262" ht="16.5" customHeight="1" x14ac:dyDescent="0.2"/>
    <row r="263" ht="16.5" customHeight="1" x14ac:dyDescent="0.2"/>
    <row r="264" ht="16.5" customHeight="1" x14ac:dyDescent="0.2"/>
    <row r="265" ht="16.5" customHeight="1" x14ac:dyDescent="0.2"/>
    <row r="266" ht="16.5" customHeight="1" x14ac:dyDescent="0.2"/>
    <row r="267" ht="16.5" customHeight="1" x14ac:dyDescent="0.2"/>
    <row r="268" ht="16.5" customHeight="1" x14ac:dyDescent="0.2"/>
    <row r="269" ht="16.5" customHeight="1" x14ac:dyDescent="0.2"/>
    <row r="270" ht="16.5" customHeight="1" x14ac:dyDescent="0.2"/>
    <row r="271" ht="16.5" customHeight="1" x14ac:dyDescent="0.2"/>
    <row r="272" ht="16.5" customHeight="1" x14ac:dyDescent="0.2"/>
    <row r="273" ht="16.5" customHeight="1" x14ac:dyDescent="0.2"/>
    <row r="274" ht="16.5" customHeight="1" x14ac:dyDescent="0.2"/>
    <row r="275" ht="16.5" customHeight="1" x14ac:dyDescent="0.2"/>
    <row r="276" ht="16.5" customHeight="1" x14ac:dyDescent="0.2"/>
    <row r="277" ht="16.5" customHeight="1" x14ac:dyDescent="0.2"/>
    <row r="278" ht="16.5" customHeight="1" x14ac:dyDescent="0.2"/>
    <row r="279" ht="16.5" customHeight="1" x14ac:dyDescent="0.2"/>
    <row r="280" ht="16.5" customHeight="1" x14ac:dyDescent="0.2"/>
    <row r="281" ht="16.5" customHeight="1" x14ac:dyDescent="0.2"/>
    <row r="282" ht="16.5" customHeight="1" x14ac:dyDescent="0.2"/>
    <row r="283" ht="16.5" customHeight="1" x14ac:dyDescent="0.2"/>
    <row r="284" ht="16.5" customHeight="1" x14ac:dyDescent="0.2"/>
    <row r="285" ht="16.5" customHeight="1" x14ac:dyDescent="0.2"/>
    <row r="286" ht="16.5" customHeight="1" x14ac:dyDescent="0.2"/>
    <row r="287" ht="16.5" customHeight="1" x14ac:dyDescent="0.2"/>
    <row r="288" ht="16.5" customHeight="1" x14ac:dyDescent="0.2"/>
    <row r="289" ht="16.5" customHeight="1" x14ac:dyDescent="0.2"/>
    <row r="290" ht="16.5" customHeight="1" x14ac:dyDescent="0.2"/>
    <row r="291" ht="16.5" customHeight="1" x14ac:dyDescent="0.2"/>
    <row r="292" ht="16.5" customHeight="1" x14ac:dyDescent="0.2"/>
    <row r="293" ht="16.5" customHeight="1" x14ac:dyDescent="0.2"/>
    <row r="294" ht="16.5" customHeight="1" x14ac:dyDescent="0.2"/>
    <row r="295" ht="16.5" customHeight="1" x14ac:dyDescent="0.2"/>
    <row r="296" ht="16.5" customHeight="1" x14ac:dyDescent="0.2"/>
    <row r="297" ht="16.5" customHeight="1" x14ac:dyDescent="0.2"/>
    <row r="298" ht="16.5" customHeight="1" x14ac:dyDescent="0.2"/>
    <row r="299" ht="16.5" customHeight="1" x14ac:dyDescent="0.2"/>
    <row r="300" ht="16.5" customHeight="1" x14ac:dyDescent="0.2"/>
    <row r="301" ht="16.5" customHeight="1" x14ac:dyDescent="0.2"/>
    <row r="302" ht="16.5" customHeight="1" x14ac:dyDescent="0.2"/>
    <row r="303" ht="16.5" customHeight="1" x14ac:dyDescent="0.2"/>
    <row r="304" ht="16.5" customHeight="1" x14ac:dyDescent="0.2"/>
    <row r="305" ht="16.5" customHeight="1" x14ac:dyDescent="0.2"/>
    <row r="306" ht="16.5" customHeight="1" x14ac:dyDescent="0.2"/>
    <row r="307" ht="16.5" customHeight="1" x14ac:dyDescent="0.2"/>
    <row r="308" ht="16.5" customHeight="1" x14ac:dyDescent="0.2"/>
    <row r="309" ht="16.5" customHeight="1" x14ac:dyDescent="0.2"/>
    <row r="310" ht="16.5" customHeight="1" x14ac:dyDescent="0.2"/>
    <row r="311" ht="16.5" customHeight="1" x14ac:dyDescent="0.2"/>
    <row r="312" ht="16.5" customHeight="1" x14ac:dyDescent="0.2"/>
    <row r="313" ht="16.5" customHeight="1" x14ac:dyDescent="0.2"/>
    <row r="314" ht="16.5" customHeight="1" x14ac:dyDescent="0.2"/>
    <row r="315" ht="16.5" customHeight="1" x14ac:dyDescent="0.2"/>
    <row r="316" ht="16.5" customHeight="1" x14ac:dyDescent="0.2"/>
    <row r="317" ht="16.5" customHeight="1" x14ac:dyDescent="0.2"/>
    <row r="318" ht="16.5" customHeight="1" x14ac:dyDescent="0.2"/>
    <row r="319" ht="16.5" customHeight="1" x14ac:dyDescent="0.2"/>
    <row r="320" ht="16.5" customHeight="1" x14ac:dyDescent="0.2"/>
    <row r="321" ht="16.5" customHeight="1" x14ac:dyDescent="0.2"/>
    <row r="322" ht="16.5" customHeight="1" x14ac:dyDescent="0.2"/>
    <row r="323" ht="16.5" customHeight="1" x14ac:dyDescent="0.2"/>
    <row r="324" ht="16.5" customHeight="1" x14ac:dyDescent="0.2"/>
    <row r="325" ht="16.5" customHeight="1" x14ac:dyDescent="0.2"/>
    <row r="326" ht="16.5" customHeight="1" x14ac:dyDescent="0.2"/>
    <row r="327" ht="16.5" customHeight="1" x14ac:dyDescent="0.2"/>
    <row r="328" ht="16.5" customHeight="1" x14ac:dyDescent="0.2"/>
    <row r="329" ht="16.5" customHeight="1" x14ac:dyDescent="0.2"/>
    <row r="330" ht="16.5" customHeight="1" x14ac:dyDescent="0.2"/>
    <row r="331" ht="16.5" customHeight="1" x14ac:dyDescent="0.2"/>
    <row r="332" ht="16.5" customHeight="1" x14ac:dyDescent="0.2"/>
    <row r="333" ht="16.5" customHeight="1" x14ac:dyDescent="0.2"/>
    <row r="334" ht="16.5" customHeight="1" x14ac:dyDescent="0.2"/>
    <row r="335" ht="16.5" customHeight="1" x14ac:dyDescent="0.2"/>
    <row r="336" ht="16.5" customHeight="1" x14ac:dyDescent="0.2"/>
    <row r="337" ht="16.5" customHeight="1" x14ac:dyDescent="0.2"/>
    <row r="338" ht="16.5" customHeight="1" x14ac:dyDescent="0.2"/>
    <row r="339" ht="16.5" customHeight="1" x14ac:dyDescent="0.2"/>
    <row r="340" ht="16.5" customHeight="1" x14ac:dyDescent="0.2"/>
    <row r="341" ht="16.5" customHeight="1" x14ac:dyDescent="0.2"/>
    <row r="342" ht="16.5" customHeight="1" x14ac:dyDescent="0.2"/>
    <row r="343" ht="16.5" customHeight="1" x14ac:dyDescent="0.2"/>
    <row r="344" ht="16.5" customHeight="1" x14ac:dyDescent="0.2"/>
    <row r="345" ht="16.5" customHeight="1" x14ac:dyDescent="0.2"/>
    <row r="346" ht="16.5" customHeight="1" x14ac:dyDescent="0.2"/>
    <row r="347" ht="16.5" customHeight="1" x14ac:dyDescent="0.2"/>
    <row r="348" ht="16.5" customHeight="1" x14ac:dyDescent="0.2"/>
    <row r="349" ht="16.5" customHeight="1" x14ac:dyDescent="0.2"/>
    <row r="350" ht="16.5" customHeight="1" x14ac:dyDescent="0.2"/>
    <row r="351" ht="16.5" customHeight="1" x14ac:dyDescent="0.2"/>
  </sheetData>
  <conditionalFormatting sqref="G3:G61">
    <cfRule type="dataBar" priority="14">
      <dataBar showValue="0">
        <cfvo type="min"/>
        <cfvo type="max"/>
        <color theme="4"/>
      </dataBar>
      <extLst>
        <ext xmlns:x14="http://schemas.microsoft.com/office/spreadsheetml/2009/9/main" uri="{B025F937-C7B1-47D3-B67F-A62EFF666E3E}">
          <x14:id>{9E1D629C-C9E4-46EE-955B-95C11716F046}</x14:id>
        </ext>
      </extLst>
    </cfRule>
  </conditionalFormatting>
  <conditionalFormatting sqref="F3:F61">
    <cfRule type="expression" dxfId="31" priority="15">
      <formula>F3&lt;0</formula>
    </cfRule>
  </conditionalFormatting>
  <pageMargins left="0.5" right="0.5" top="0.75" bottom="0.75" header="0.3" footer="0.3"/>
  <pageSetup scale="79" fitToHeight="0" orientation="portrait" horizontalDpi="200" verticalDpi="200"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9E1D629C-C9E4-46EE-955B-95C11716F046}">
            <x14:dataBar minLength="0" maxLength="100" gradient="0">
              <x14:cfvo type="autoMin"/>
              <x14:cfvo type="autoMax"/>
              <x14:negativeFillColor rgb="FFFF0000"/>
              <x14:axisColor rgb="FF000000"/>
            </x14:dataBar>
          </x14:cfRule>
          <xm:sqref>G3:G61</xm:sqref>
        </x14:conditionalFormatting>
        <x14:conditionalFormatting xmlns:xm="http://schemas.microsoft.com/office/excel/2006/main">
          <x14:cfRule type="iconSet" priority="16" id="{F2FB7FF4-1734-4CDA-9347-1DD0CA5DB733}">
            <x14:iconSet iconSet="3Triangles" custom="1">
              <x14:cfvo type="percent">
                <xm:f>0</xm:f>
              </x14:cfvo>
              <x14:cfvo type="num">
                <xm:f>0</xm:f>
              </x14:cfvo>
              <x14:cfvo type="num">
                <xm:f>1</xm:f>
              </x14:cfvo>
              <x14:cfIcon iconSet="3Triangles" iconId="0"/>
              <x14:cfIcon iconSet="NoIcons" iconId="0"/>
              <x14:cfIcon iconSet="3Triangles" iconId="2"/>
            </x14:iconSet>
          </x14:cfRule>
          <xm:sqref>F3:F61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'بيانات إضافية'!$E$3:$E$14</xm:f>
          </x14:formula1>
          <xm:sqref>C3:C61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tint="-0.249977111117893"/>
  </sheetPr>
  <dimension ref="B1:L74"/>
  <sheetViews>
    <sheetView showGridLines="0" rightToLeft="1" tabSelected="1" workbookViewId="0">
      <selection activeCell="C2" sqref="C2"/>
    </sheetView>
  </sheetViews>
  <sheetFormatPr defaultRowHeight="12.75" x14ac:dyDescent="0.2"/>
  <cols>
    <col min="1" max="1" width="2" style="1" customWidth="1"/>
    <col min="2" max="2" width="20" style="1" customWidth="1"/>
    <col min="3" max="3" width="13.625" style="1" customWidth="1"/>
    <col min="4" max="4" width="5.875" style="1" customWidth="1"/>
    <col min="5" max="5" width="30" style="1" customWidth="1"/>
    <col min="6" max="9" width="9" style="1"/>
    <col min="10" max="10" width="16.875" style="1" customWidth="1"/>
    <col min="11" max="11" width="16.625" style="1" bestFit="1" customWidth="1"/>
    <col min="12" max="16384" width="9" style="1"/>
  </cols>
  <sheetData>
    <row r="1" spans="2:12" ht="23.25" customHeight="1" x14ac:dyDescent="0.2">
      <c r="B1" s="2" t="s">
        <v>93</v>
      </c>
      <c r="E1" s="2" t="s">
        <v>92</v>
      </c>
    </row>
    <row r="2" spans="2:12" x14ac:dyDescent="0.2">
      <c r="B2" s="45" t="s">
        <v>18</v>
      </c>
      <c r="C2" s="46" t="s">
        <v>98</v>
      </c>
      <c r="D2" s="43"/>
      <c r="E2" s="1" t="s">
        <v>91</v>
      </c>
    </row>
    <row r="3" spans="2:12" x14ac:dyDescent="0.2">
      <c r="B3" s="46" t="s">
        <v>81</v>
      </c>
      <c r="C3" s="47">
        <v>140</v>
      </c>
      <c r="D3" s="43"/>
      <c r="E3" s="1" t="s">
        <v>81</v>
      </c>
    </row>
    <row r="4" spans="2:12" x14ac:dyDescent="0.2">
      <c r="B4" s="46" t="s">
        <v>75</v>
      </c>
      <c r="C4" s="47">
        <v>900</v>
      </c>
      <c r="D4" s="43"/>
      <c r="E4" s="1" t="s">
        <v>82</v>
      </c>
    </row>
    <row r="5" spans="2:12" x14ac:dyDescent="0.2">
      <c r="B5" s="46" t="s">
        <v>82</v>
      </c>
      <c r="C5" s="47">
        <v>358</v>
      </c>
      <c r="D5" s="43"/>
      <c r="E5" s="1" t="s">
        <v>65</v>
      </c>
    </row>
    <row r="6" spans="2:12" x14ac:dyDescent="0.2">
      <c r="B6" s="46" t="s">
        <v>87</v>
      </c>
      <c r="C6" s="47">
        <v>100</v>
      </c>
      <c r="D6" s="43"/>
      <c r="E6" s="1" t="s">
        <v>83</v>
      </c>
    </row>
    <row r="7" spans="2:12" x14ac:dyDescent="0.2">
      <c r="B7" s="46" t="s">
        <v>86</v>
      </c>
      <c r="C7" s="47">
        <v>140</v>
      </c>
      <c r="D7" s="43"/>
      <c r="E7" s="1" t="s">
        <v>84</v>
      </c>
    </row>
    <row r="8" spans="2:12" x14ac:dyDescent="0.2">
      <c r="B8" s="46" t="s">
        <v>84</v>
      </c>
      <c r="C8" s="47">
        <v>2702</v>
      </c>
      <c r="D8" s="43"/>
      <c r="E8" s="1" t="s">
        <v>75</v>
      </c>
    </row>
    <row r="9" spans="2:12" x14ac:dyDescent="0.2">
      <c r="B9" s="46" t="s">
        <v>89</v>
      </c>
      <c r="C9" s="47">
        <v>300</v>
      </c>
      <c r="D9" s="43"/>
      <c r="E9" s="1" t="s">
        <v>85</v>
      </c>
    </row>
    <row r="10" spans="2:12" x14ac:dyDescent="0.2">
      <c r="B10" s="46" t="s">
        <v>65</v>
      </c>
      <c r="C10" s="47">
        <v>1320</v>
      </c>
      <c r="D10" s="43"/>
      <c r="E10" s="1" t="s">
        <v>86</v>
      </c>
      <c r="J10" s="43"/>
      <c r="K10" s="43"/>
      <c r="L10" s="43"/>
    </row>
    <row r="11" spans="2:12" x14ac:dyDescent="0.2">
      <c r="B11" s="46" t="s">
        <v>85</v>
      </c>
      <c r="C11" s="47">
        <v>200</v>
      </c>
      <c r="D11" s="43"/>
      <c r="E11" s="1" t="s">
        <v>87</v>
      </c>
      <c r="J11" s="32"/>
      <c r="K11" s="44"/>
      <c r="L11" s="43"/>
    </row>
    <row r="12" spans="2:12" x14ac:dyDescent="0.2">
      <c r="B12" s="46" t="s">
        <v>88</v>
      </c>
      <c r="C12" s="47">
        <v>200</v>
      </c>
      <c r="D12" s="43"/>
      <c r="E12" s="1" t="s">
        <v>88</v>
      </c>
      <c r="J12" s="32"/>
      <c r="K12" s="44"/>
      <c r="L12" s="43"/>
    </row>
    <row r="13" spans="2:12" x14ac:dyDescent="0.2">
      <c r="B13" s="46" t="s">
        <v>83</v>
      </c>
      <c r="C13" s="47">
        <v>125</v>
      </c>
      <c r="D13" s="43"/>
      <c r="E13" s="1" t="s">
        <v>89</v>
      </c>
      <c r="J13" s="32"/>
      <c r="K13" s="44"/>
      <c r="L13" s="43"/>
    </row>
    <row r="14" spans="2:12" x14ac:dyDescent="0.2">
      <c r="B14" s="46" t="s">
        <v>90</v>
      </c>
      <c r="C14" s="47">
        <v>1375</v>
      </c>
      <c r="D14" s="43"/>
      <c r="E14" s="1" t="s">
        <v>90</v>
      </c>
      <c r="J14" s="32"/>
      <c r="K14" s="44"/>
      <c r="L14" s="43"/>
    </row>
    <row r="15" spans="2:12" x14ac:dyDescent="0.2">
      <c r="B15" s="46" t="s">
        <v>0</v>
      </c>
      <c r="C15" s="47">
        <v>7860</v>
      </c>
      <c r="D15" s="43"/>
      <c r="J15" s="32"/>
      <c r="K15" s="44"/>
      <c r="L15" s="43"/>
    </row>
    <row r="16" spans="2:12" ht="13.5" x14ac:dyDescent="0.25">
      <c r="B16"/>
      <c r="C16"/>
      <c r="D16" s="43"/>
      <c r="J16" s="32"/>
      <c r="K16" s="44"/>
      <c r="L16" s="43"/>
    </row>
    <row r="17" spans="2:12" ht="13.5" x14ac:dyDescent="0.25">
      <c r="B17"/>
      <c r="C17"/>
      <c r="D17" s="43"/>
      <c r="J17" s="32"/>
      <c r="K17" s="44"/>
      <c r="L17" s="43"/>
    </row>
    <row r="18" spans="2:12" ht="13.5" x14ac:dyDescent="0.25">
      <c r="B18"/>
      <c r="C18"/>
      <c r="D18" s="43"/>
      <c r="J18" s="32"/>
      <c r="K18" s="44"/>
      <c r="L18" s="43"/>
    </row>
    <row r="19" spans="2:12" ht="13.5" x14ac:dyDescent="0.25">
      <c r="B19"/>
      <c r="C19"/>
      <c r="D19" s="43"/>
      <c r="J19" s="32"/>
      <c r="K19" s="44"/>
      <c r="L19" s="43"/>
    </row>
    <row r="20" spans="2:12" ht="13.5" x14ac:dyDescent="0.25">
      <c r="B20"/>
      <c r="C20"/>
      <c r="J20" s="32"/>
      <c r="K20" s="44"/>
      <c r="L20" s="43"/>
    </row>
    <row r="21" spans="2:12" ht="13.5" x14ac:dyDescent="0.25">
      <c r="B21"/>
      <c r="C21"/>
      <c r="J21" s="32"/>
      <c r="K21" s="44"/>
      <c r="L21" s="43"/>
    </row>
    <row r="22" spans="2:12" ht="13.5" x14ac:dyDescent="0.25">
      <c r="B22"/>
      <c r="C22"/>
      <c r="J22" s="32"/>
      <c r="K22" s="44"/>
      <c r="L22" s="43"/>
    </row>
    <row r="23" spans="2:12" ht="13.5" x14ac:dyDescent="0.25">
      <c r="B23"/>
      <c r="C23"/>
      <c r="J23" s="32"/>
      <c r="K23" s="44"/>
      <c r="L23" s="43"/>
    </row>
    <row r="24" spans="2:12" ht="13.5" x14ac:dyDescent="0.25">
      <c r="B24"/>
      <c r="C24"/>
      <c r="J24" s="43"/>
      <c r="K24" s="43"/>
      <c r="L24" s="43"/>
    </row>
    <row r="25" spans="2:12" ht="13.5" x14ac:dyDescent="0.25">
      <c r="B25"/>
      <c r="C25"/>
      <c r="J25" s="43"/>
      <c r="K25" s="43"/>
      <c r="L25" s="43"/>
    </row>
    <row r="26" spans="2:12" ht="13.5" x14ac:dyDescent="0.25">
      <c r="B26"/>
      <c r="C26"/>
      <c r="J26" s="43"/>
      <c r="K26" s="43"/>
      <c r="L26" s="43"/>
    </row>
    <row r="27" spans="2:12" ht="13.5" x14ac:dyDescent="0.25">
      <c r="B27"/>
      <c r="C27"/>
      <c r="J27" s="43"/>
      <c r="K27" s="43"/>
      <c r="L27" s="43"/>
    </row>
    <row r="28" spans="2:12" ht="13.5" x14ac:dyDescent="0.25">
      <c r="B28"/>
      <c r="C28"/>
      <c r="J28" s="43"/>
    </row>
    <row r="29" spans="2:12" ht="13.5" x14ac:dyDescent="0.25">
      <c r="B29"/>
      <c r="C29"/>
      <c r="J29" s="43"/>
    </row>
    <row r="30" spans="2:12" ht="13.5" x14ac:dyDescent="0.25">
      <c r="B30"/>
      <c r="C30"/>
      <c r="J30" s="43"/>
    </row>
    <row r="31" spans="2:12" ht="13.5" x14ac:dyDescent="0.25">
      <c r="B31"/>
      <c r="C31"/>
      <c r="J31" s="43"/>
    </row>
    <row r="32" spans="2:12" ht="13.5" x14ac:dyDescent="0.25">
      <c r="B32"/>
      <c r="C32"/>
      <c r="J32" s="43"/>
    </row>
    <row r="33" spans="2:10" ht="13.5" x14ac:dyDescent="0.25">
      <c r="B33"/>
      <c r="C33"/>
      <c r="J33" s="43"/>
    </row>
    <row r="34" spans="2:10" ht="13.5" x14ac:dyDescent="0.25">
      <c r="B34"/>
      <c r="C34"/>
      <c r="J34" s="43"/>
    </row>
    <row r="35" spans="2:10" ht="13.5" x14ac:dyDescent="0.25">
      <c r="B35"/>
      <c r="C35"/>
      <c r="J35" s="43"/>
    </row>
    <row r="36" spans="2:10" ht="13.5" x14ac:dyDescent="0.25">
      <c r="B36"/>
      <c r="C36"/>
      <c r="J36" s="43"/>
    </row>
    <row r="37" spans="2:10" ht="13.5" x14ac:dyDescent="0.25">
      <c r="B37"/>
      <c r="C37"/>
      <c r="J37" s="43"/>
    </row>
    <row r="38" spans="2:10" ht="13.5" x14ac:dyDescent="0.25">
      <c r="B38"/>
      <c r="C38"/>
      <c r="J38" s="43"/>
    </row>
    <row r="39" spans="2:10" ht="13.5" x14ac:dyDescent="0.25">
      <c r="B39"/>
      <c r="C39"/>
      <c r="J39" s="43"/>
    </row>
    <row r="40" spans="2:10" ht="13.5" x14ac:dyDescent="0.25">
      <c r="B40"/>
      <c r="C40"/>
      <c r="J40" s="43"/>
    </row>
    <row r="41" spans="2:10" ht="13.5" x14ac:dyDescent="0.25">
      <c r="B41"/>
      <c r="C41"/>
      <c r="J41" s="43"/>
    </row>
    <row r="42" spans="2:10" ht="13.5" x14ac:dyDescent="0.25">
      <c r="B42"/>
      <c r="C42"/>
      <c r="J42" s="43"/>
    </row>
    <row r="43" spans="2:10" ht="13.5" x14ac:dyDescent="0.25">
      <c r="B43"/>
      <c r="C43"/>
      <c r="J43" s="43"/>
    </row>
    <row r="44" spans="2:10" ht="13.5" x14ac:dyDescent="0.25">
      <c r="B44"/>
      <c r="C44"/>
      <c r="J44" s="43"/>
    </row>
    <row r="45" spans="2:10" ht="13.5" x14ac:dyDescent="0.25">
      <c r="B45"/>
      <c r="C45"/>
      <c r="J45" s="43"/>
    </row>
    <row r="46" spans="2:10" ht="13.5" x14ac:dyDescent="0.25">
      <c r="B46"/>
      <c r="C46"/>
      <c r="J46" s="43"/>
    </row>
    <row r="47" spans="2:10" ht="13.5" x14ac:dyDescent="0.25">
      <c r="B47"/>
      <c r="C47"/>
      <c r="J47" s="43"/>
    </row>
    <row r="48" spans="2:10" ht="13.5" x14ac:dyDescent="0.25">
      <c r="B48"/>
      <c r="C48"/>
      <c r="J48" s="43"/>
    </row>
    <row r="49" spans="2:10" ht="13.5" x14ac:dyDescent="0.25">
      <c r="B49"/>
      <c r="C49"/>
      <c r="J49" s="43"/>
    </row>
    <row r="50" spans="2:10" ht="13.5" x14ac:dyDescent="0.25">
      <c r="B50"/>
      <c r="C50"/>
      <c r="J50" s="43"/>
    </row>
    <row r="51" spans="2:10" ht="13.5" x14ac:dyDescent="0.25">
      <c r="B51"/>
      <c r="C51"/>
      <c r="J51" s="43"/>
    </row>
    <row r="52" spans="2:10" ht="13.5" x14ac:dyDescent="0.25">
      <c r="B52"/>
      <c r="C52"/>
      <c r="J52" s="43"/>
    </row>
    <row r="53" spans="2:10" ht="13.5" x14ac:dyDescent="0.25">
      <c r="B53"/>
      <c r="C53"/>
      <c r="J53" s="43"/>
    </row>
    <row r="54" spans="2:10" ht="13.5" x14ac:dyDescent="0.25">
      <c r="B54"/>
      <c r="C54"/>
      <c r="J54" s="43"/>
    </row>
    <row r="55" spans="2:10" ht="13.5" x14ac:dyDescent="0.25">
      <c r="B55"/>
      <c r="C55"/>
      <c r="J55" s="43"/>
    </row>
    <row r="56" spans="2:10" ht="13.5" x14ac:dyDescent="0.25">
      <c r="B56"/>
      <c r="C56"/>
      <c r="J56" s="43"/>
    </row>
    <row r="57" spans="2:10" ht="13.5" x14ac:dyDescent="0.25">
      <c r="B57"/>
      <c r="C57"/>
      <c r="J57" s="43"/>
    </row>
    <row r="58" spans="2:10" ht="13.5" x14ac:dyDescent="0.25">
      <c r="B58"/>
      <c r="C58"/>
      <c r="J58" s="43"/>
    </row>
    <row r="59" spans="2:10" ht="13.5" x14ac:dyDescent="0.25">
      <c r="B59"/>
      <c r="C59"/>
      <c r="J59" s="43"/>
    </row>
    <row r="60" spans="2:10" ht="13.5" x14ac:dyDescent="0.25">
      <c r="B60"/>
      <c r="C60"/>
      <c r="J60" s="43"/>
    </row>
    <row r="61" spans="2:10" ht="13.5" x14ac:dyDescent="0.25">
      <c r="B61"/>
      <c r="C61" s="43"/>
      <c r="J61" s="43"/>
    </row>
    <row r="62" spans="2:10" ht="13.5" x14ac:dyDescent="0.25">
      <c r="B62"/>
      <c r="C62" s="43"/>
      <c r="J62" s="43"/>
    </row>
    <row r="63" spans="2:10" ht="13.5" x14ac:dyDescent="0.25">
      <c r="B63"/>
      <c r="C63" s="43"/>
      <c r="J63" s="43"/>
    </row>
    <row r="64" spans="2:10" x14ac:dyDescent="0.2">
      <c r="B64" s="43"/>
      <c r="C64" s="43"/>
      <c r="J64" s="43"/>
    </row>
    <row r="65" spans="2:10" x14ac:dyDescent="0.2">
      <c r="B65" s="43"/>
      <c r="C65" s="43"/>
      <c r="J65" s="43"/>
    </row>
    <row r="66" spans="2:10" x14ac:dyDescent="0.2">
      <c r="B66" s="43"/>
      <c r="C66" s="43"/>
      <c r="J66" s="43"/>
    </row>
    <row r="67" spans="2:10" x14ac:dyDescent="0.2">
      <c r="B67" s="43"/>
      <c r="C67" s="43"/>
      <c r="J67" s="43"/>
    </row>
    <row r="68" spans="2:10" x14ac:dyDescent="0.2">
      <c r="B68" s="43"/>
      <c r="C68" s="43"/>
      <c r="J68" s="43"/>
    </row>
    <row r="69" spans="2:10" x14ac:dyDescent="0.2">
      <c r="B69" s="43"/>
      <c r="C69" s="43"/>
    </row>
    <row r="70" spans="2:10" x14ac:dyDescent="0.2">
      <c r="B70" s="43"/>
      <c r="C70" s="43"/>
    </row>
    <row r="71" spans="2:10" x14ac:dyDescent="0.2">
      <c r="B71" s="43"/>
      <c r="C71" s="43"/>
    </row>
    <row r="72" spans="2:10" x14ac:dyDescent="0.2">
      <c r="B72" s="43"/>
      <c r="C72" s="43"/>
    </row>
    <row r="73" spans="2:10" x14ac:dyDescent="0.2">
      <c r="B73" s="43"/>
      <c r="C73" s="43"/>
    </row>
    <row r="74" spans="2:10" x14ac:dyDescent="0.2">
      <c r="B74" s="43"/>
      <c r="C74" s="43"/>
    </row>
  </sheetData>
  <pageMargins left="0.7" right="0.7" top="0.75" bottom="0.75" header="0.3" footer="0.3"/>
  <pageSetup orientation="portrait" verticalDpi="0"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90312ced-24b1-4a04-9112-3ea331aa5919" xsi:nil="true"/>
    <AssetExpire xmlns="90312ced-24b1-4a04-9112-3ea331aa5919">2029-01-01T08:00:00+00:00</AssetExpire>
    <CampaignTagsTaxHTField0 xmlns="90312ced-24b1-4a04-9112-3ea331aa5919">
      <Terms xmlns="http://schemas.microsoft.com/office/infopath/2007/PartnerControls"/>
    </CampaignTagsTaxHTField0>
    <IntlLangReviewDate xmlns="90312ced-24b1-4a04-9112-3ea331aa5919" xsi:nil="true"/>
    <TPFriendlyName xmlns="90312ced-24b1-4a04-9112-3ea331aa5919" xsi:nil="true"/>
    <IntlLangReview xmlns="90312ced-24b1-4a04-9112-3ea331aa5919">false</IntlLangReview>
    <LocLastLocAttemptVersionLookup xmlns="90312ced-24b1-4a04-9112-3ea331aa5919">856624</LocLastLocAttemptVersionLookup>
    <PolicheckWords xmlns="90312ced-24b1-4a04-9112-3ea331aa5919" xsi:nil="true"/>
    <SubmitterId xmlns="90312ced-24b1-4a04-9112-3ea331aa5919" xsi:nil="true"/>
    <AcquiredFrom xmlns="90312ced-24b1-4a04-9112-3ea331aa5919">Internal MS</AcquiredFrom>
    <EditorialStatus xmlns="90312ced-24b1-4a04-9112-3ea331aa5919">Complete</EditorialStatus>
    <Markets xmlns="90312ced-24b1-4a04-9112-3ea331aa5919"/>
    <OriginAsset xmlns="90312ced-24b1-4a04-9112-3ea331aa5919" xsi:nil="true"/>
    <AssetStart xmlns="90312ced-24b1-4a04-9112-3ea331aa5919">2012-09-19T11:17:00+00:00</AssetStart>
    <FriendlyTitle xmlns="90312ced-24b1-4a04-9112-3ea331aa5919" xsi:nil="true"/>
    <MarketSpecific xmlns="90312ced-24b1-4a04-9112-3ea331aa5919">false</MarketSpecific>
    <TPNamespace xmlns="90312ced-24b1-4a04-9112-3ea331aa5919" xsi:nil="true"/>
    <PublishStatusLookup xmlns="90312ced-24b1-4a04-9112-3ea331aa5919">
      <Value>345426</Value>
    </PublishStatusLookup>
    <APAuthor xmlns="90312ced-24b1-4a04-9112-3ea331aa5919">
      <UserInfo>
        <DisplayName>REDMOND\matthos</DisplayName>
        <AccountId>59</AccountId>
        <AccountType/>
      </UserInfo>
    </APAuthor>
    <TPCommandLine xmlns="90312ced-24b1-4a04-9112-3ea331aa5919" xsi:nil="true"/>
    <IntlLangReviewer xmlns="90312ced-24b1-4a04-9112-3ea331aa5919" xsi:nil="true"/>
    <OpenTemplate xmlns="90312ced-24b1-4a04-9112-3ea331aa5919">true</OpenTemplate>
    <CSXSubmissionDate xmlns="90312ced-24b1-4a04-9112-3ea331aa5919" xsi:nil="true"/>
    <TaxCatchAll xmlns="90312ced-24b1-4a04-9112-3ea331aa5919"/>
    <Manager xmlns="90312ced-24b1-4a04-9112-3ea331aa5919" xsi:nil="true"/>
    <NumericId xmlns="90312ced-24b1-4a04-9112-3ea331aa5919" xsi:nil="true"/>
    <ParentAssetId xmlns="90312ced-24b1-4a04-9112-3ea331aa5919" xsi:nil="true"/>
    <OriginalSourceMarket xmlns="90312ced-24b1-4a04-9112-3ea331aa5919">english</OriginalSourceMarket>
    <ApprovalStatus xmlns="90312ced-24b1-4a04-9112-3ea331aa5919">InProgress</ApprovalStatus>
    <TPComponent xmlns="90312ced-24b1-4a04-9112-3ea331aa5919" xsi:nil="true"/>
    <EditorialTags xmlns="90312ced-24b1-4a04-9112-3ea331aa5919" xsi:nil="true"/>
    <TPExecutable xmlns="90312ced-24b1-4a04-9112-3ea331aa5919" xsi:nil="true"/>
    <TPLaunchHelpLink xmlns="90312ced-24b1-4a04-9112-3ea331aa5919" xsi:nil="true"/>
    <LocComments xmlns="90312ced-24b1-4a04-9112-3ea331aa5919" xsi:nil="true"/>
    <LocRecommendedHandoff xmlns="90312ced-24b1-4a04-9112-3ea331aa5919" xsi:nil="true"/>
    <SourceTitle xmlns="90312ced-24b1-4a04-9112-3ea331aa5919" xsi:nil="true"/>
    <CSXUpdate xmlns="90312ced-24b1-4a04-9112-3ea331aa5919">false</CSXUpdate>
    <IntlLocPriority xmlns="90312ced-24b1-4a04-9112-3ea331aa5919" xsi:nil="true"/>
    <UAProjectedTotalWords xmlns="90312ced-24b1-4a04-9112-3ea331aa5919" xsi:nil="true"/>
    <AssetType xmlns="90312ced-24b1-4a04-9112-3ea331aa5919">TP</AssetType>
    <MachineTranslated xmlns="90312ced-24b1-4a04-9112-3ea331aa5919">false</MachineTranslated>
    <OutputCachingOn xmlns="90312ced-24b1-4a04-9112-3ea331aa5919">false</OutputCachingOn>
    <TemplateStatus xmlns="90312ced-24b1-4a04-9112-3ea331aa5919">Complete</TemplateStatus>
    <IsSearchable xmlns="90312ced-24b1-4a04-9112-3ea331aa5919">true</IsSearchable>
    <ContentItem xmlns="90312ced-24b1-4a04-9112-3ea331aa5919" xsi:nil="true"/>
    <HandoffToMSDN xmlns="90312ced-24b1-4a04-9112-3ea331aa5919" xsi:nil="true"/>
    <ShowIn xmlns="90312ced-24b1-4a04-9112-3ea331aa5919">Show everywhere</ShowIn>
    <ThumbnailAssetId xmlns="90312ced-24b1-4a04-9112-3ea331aa5919" xsi:nil="true"/>
    <UALocComments xmlns="90312ced-24b1-4a04-9112-3ea331aa5919" xsi:nil="true"/>
    <UALocRecommendation xmlns="90312ced-24b1-4a04-9112-3ea331aa5919">Localize</UALocRecommendation>
    <LastModifiedDateTime xmlns="90312ced-24b1-4a04-9112-3ea331aa5919" xsi:nil="true"/>
    <LegacyData xmlns="90312ced-24b1-4a04-9112-3ea331aa5919" xsi:nil="true"/>
    <LocManualTestRequired xmlns="90312ced-24b1-4a04-9112-3ea331aa5919">false</LocManualTestRequired>
    <LocMarketGroupTiers2 xmlns="90312ced-24b1-4a04-9112-3ea331aa5919" xsi:nil="true"/>
    <ClipArtFilename xmlns="90312ced-24b1-4a04-9112-3ea331aa5919" xsi:nil="true"/>
    <TPApplication xmlns="90312ced-24b1-4a04-9112-3ea331aa5919" xsi:nil="true"/>
    <CSXHash xmlns="90312ced-24b1-4a04-9112-3ea331aa5919" xsi:nil="true"/>
    <DirectSourceMarket xmlns="90312ced-24b1-4a04-9112-3ea331aa5919">english</DirectSourceMarket>
    <PrimaryImageGen xmlns="90312ced-24b1-4a04-9112-3ea331aa5919">false</PrimaryImageGen>
    <PlannedPubDate xmlns="90312ced-24b1-4a04-9112-3ea331aa5919" xsi:nil="true"/>
    <CSXSubmissionMarket xmlns="90312ced-24b1-4a04-9112-3ea331aa5919" xsi:nil="true"/>
    <Downloads xmlns="90312ced-24b1-4a04-9112-3ea331aa5919">0</Downloads>
    <ArtSampleDocs xmlns="90312ced-24b1-4a04-9112-3ea331aa5919" xsi:nil="true"/>
    <TrustLevel xmlns="90312ced-24b1-4a04-9112-3ea331aa5919">1 Microsoft Managed Content</TrustLevel>
    <BlockPublish xmlns="90312ced-24b1-4a04-9112-3ea331aa5919">false</BlockPublish>
    <TPLaunchHelpLinkType xmlns="90312ced-24b1-4a04-9112-3ea331aa5919">Template</TPLaunchHelpLinkType>
    <LocalizationTagsTaxHTField0 xmlns="90312ced-24b1-4a04-9112-3ea331aa5919">
      <Terms xmlns="http://schemas.microsoft.com/office/infopath/2007/PartnerControls"/>
    </LocalizationTagsTaxHTField0>
    <BusinessGroup xmlns="90312ced-24b1-4a04-9112-3ea331aa5919" xsi:nil="true"/>
    <Providers xmlns="90312ced-24b1-4a04-9112-3ea331aa5919" xsi:nil="true"/>
    <TemplateTemplateType xmlns="90312ced-24b1-4a04-9112-3ea331aa5919">Excel Spreadsheet Template</TemplateTemplateType>
    <TimesCloned xmlns="90312ced-24b1-4a04-9112-3ea331aa5919" xsi:nil="true"/>
    <TPAppVersion xmlns="90312ced-24b1-4a04-9112-3ea331aa5919" xsi:nil="true"/>
    <VoteCount xmlns="90312ced-24b1-4a04-9112-3ea331aa5919" xsi:nil="true"/>
    <AverageRating xmlns="90312ced-24b1-4a04-9112-3ea331aa5919" xsi:nil="true"/>
    <FeatureTagsTaxHTField0 xmlns="90312ced-24b1-4a04-9112-3ea331aa5919">
      <Terms xmlns="http://schemas.microsoft.com/office/infopath/2007/PartnerControls"/>
    </FeatureTagsTaxHTField0>
    <Provider xmlns="90312ced-24b1-4a04-9112-3ea331aa5919" xsi:nil="true"/>
    <UACurrentWords xmlns="90312ced-24b1-4a04-9112-3ea331aa5919" xsi:nil="true"/>
    <AssetId xmlns="90312ced-24b1-4a04-9112-3ea331aa5919">TP103458069</AssetId>
    <TPClientViewer xmlns="90312ced-24b1-4a04-9112-3ea331aa5919" xsi:nil="true"/>
    <DSATActionTaken xmlns="90312ced-24b1-4a04-9112-3ea331aa5919" xsi:nil="true"/>
    <APEditor xmlns="90312ced-24b1-4a04-9112-3ea331aa5919">
      <UserInfo>
        <DisplayName/>
        <AccountId xsi:nil="true"/>
        <AccountType/>
      </UserInfo>
    </APEditor>
    <TPInstallLocation xmlns="90312ced-24b1-4a04-9112-3ea331aa5919" xsi:nil="true"/>
    <OOCacheId xmlns="90312ced-24b1-4a04-9112-3ea331aa5919" xsi:nil="true"/>
    <IsDeleted xmlns="90312ced-24b1-4a04-9112-3ea331aa5919">false</IsDeleted>
    <PublishTargets xmlns="90312ced-24b1-4a04-9112-3ea331aa5919">OfficeOnlineVNext</PublishTargets>
    <ApprovalLog xmlns="90312ced-24b1-4a04-9112-3ea331aa5919" xsi:nil="true"/>
    <BugNumber xmlns="90312ced-24b1-4a04-9112-3ea331aa5919" xsi:nil="true"/>
    <CrawlForDependencies xmlns="90312ced-24b1-4a04-9112-3ea331aa5919">false</CrawlForDependencies>
    <InternalTagsTaxHTField0 xmlns="90312ced-24b1-4a04-9112-3ea331aa5919">
      <Terms xmlns="http://schemas.microsoft.com/office/infopath/2007/PartnerControls"/>
    </InternalTagsTaxHTField0>
    <LastHandOff xmlns="90312ced-24b1-4a04-9112-3ea331aa5919" xsi:nil="true"/>
    <Milestone xmlns="90312ced-24b1-4a04-9112-3ea331aa5919" xsi:nil="true"/>
    <OriginalRelease xmlns="90312ced-24b1-4a04-9112-3ea331aa5919">15</OriginalRelease>
    <RecommendationsModifier xmlns="90312ced-24b1-4a04-9112-3ea331aa5919" xsi:nil="true"/>
    <ScenarioTagsTaxHTField0 xmlns="90312ced-24b1-4a04-9112-3ea331aa5919">
      <Terms xmlns="http://schemas.microsoft.com/office/infopath/2007/PartnerControls"/>
    </ScenarioTagsTaxHTField0>
    <UANotes xmlns="90312ced-24b1-4a04-9112-3ea331aa5919" xsi:nil="true"/>
    <Component xmlns="41ef7931-2f43-42ee-9374-56eb6ce620f4" xsi:nil="true"/>
    <Description0 xmlns="41ef7931-2f43-42ee-9374-56eb6ce620f4" xsi:nil="true"/>
  </documentManagement>
</p:properties>
</file>

<file path=customXml/item2.xml><?xml version="1.0" encoding="utf-8"?>
<?mso-contentType ?>
<FormTemplates xmlns="http://schemas.microsoft.com/sharepoint/v3/contenttype/forms">
  <Display>DocumentLibraryForm</Display>
  <Edit>AssetEditForm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emplateFile" ma:contentTypeID="0x010100A527E9BDFA242146B59EAA0A2BBC516804009EC5643677B736459CE4ACB8094A990F" ma:contentTypeVersion="69" ma:contentTypeDescription="Create a new document." ma:contentTypeScope="" ma:versionID="652eb7346005af65e04088badddd82f5">
  <xsd:schema xmlns:xsd="http://www.w3.org/2001/XMLSchema" xmlns:xs="http://www.w3.org/2001/XMLSchema" xmlns:p="http://schemas.microsoft.com/office/2006/metadata/properties" xmlns:ns2="90312ced-24b1-4a04-9112-3ea331aa5919" xmlns:ns3="41ef7931-2f43-42ee-9374-56eb6ce620f4" targetNamespace="http://schemas.microsoft.com/office/2006/metadata/properties" ma:root="true" ma:fieldsID="a1a5f1565ce8526d5f683002e14b63f8" ns2:_="" ns3:_="">
    <xsd:import namespace="90312ced-24b1-4a04-9112-3ea331aa5919"/>
    <xsd:import namespace="41ef7931-2f43-42ee-9374-56eb6ce620f4"/>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12ced-24b1-4a04-9112-3ea331aa5919"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8:00:00Z" ma:format="DateTime"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6e3a7210-f659-47eb-b7d4-9ee2aecd62e2}"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9AC07437-707F-44C4-B152-C4FC4019B6ED}" ma:internalName="CSXSubmissionMarket" ma:readOnly="false" ma:showField="MarketName" ma:web="90312ced-24b1-4a04-9112-3ea331aa5919">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c4a199ee-c7bc-4bbc-b513-88b9b062696a}"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265EC822-753B-4D08-ABD2-7528F7EA7549}" ma:internalName="InProjectListLookup" ma:readOnly="true" ma:showField="InProjectList"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deadd727-1c15-4aef-bbd3-8cf4bcd7f367}"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265EC822-753B-4D08-ABD2-7528F7EA7549}" ma:internalName="LastCompleteVersionLookup" ma:readOnly="true" ma:showField="LastCompleteVersion"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265EC822-753B-4D08-ABD2-7528F7EA7549}" ma:internalName="LastPreviewErrorLookup" ma:readOnly="true" ma:showField="LastPreviewError"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265EC822-753B-4D08-ABD2-7528F7EA7549}" ma:internalName="LastPreviewResultLookup" ma:readOnly="true" ma:showField="LastPreviewResult"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265EC822-753B-4D08-ABD2-7528F7EA7549}" ma:internalName="LastPreviewAttemptDateLookup" ma:readOnly="true" ma:showField="LastPreviewAttemptDate"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265EC822-753B-4D08-ABD2-7528F7EA7549}" ma:internalName="LastPreviewedByLookup" ma:readOnly="true" ma:showField="LastPreviewedBy"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265EC822-753B-4D08-ABD2-7528F7EA7549}" ma:internalName="LastPreviewTimeLookup" ma:readOnly="true" ma:showField="LastPreviewTime"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265EC822-753B-4D08-ABD2-7528F7EA7549}" ma:internalName="LastPreviewVersionLookup" ma:readOnly="true" ma:showField="LastPreviewVersion"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265EC822-753B-4D08-ABD2-7528F7EA7549}" ma:internalName="LastPublishErrorLookup" ma:readOnly="true" ma:showField="LastPublishError"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265EC822-753B-4D08-ABD2-7528F7EA7549}" ma:internalName="LastPublishResultLookup" ma:readOnly="true" ma:showField="LastPublishResult"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265EC822-753B-4D08-ABD2-7528F7EA7549}" ma:internalName="LastPublishAttemptDateLookup" ma:readOnly="true" ma:showField="LastPublishAttemptDate"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265EC822-753B-4D08-ABD2-7528F7EA7549}" ma:internalName="LastPublishedByLookup" ma:readOnly="true" ma:showField="LastPublishedBy"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265EC822-753B-4D08-ABD2-7528F7EA7549}" ma:internalName="LastPublishTimeLookup" ma:readOnly="true" ma:showField="LastPublishTime"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265EC822-753B-4D08-ABD2-7528F7EA7549}" ma:internalName="LastPublishVersionLookup" ma:readOnly="true" ma:showField="LastPublishVersion"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1F0DC429-C65C-4AF3-B99B-271EB3084235}" ma:internalName="LocLastLocAttemptVersionLookup" ma:readOnly="false" ma:showField="LastLocAttemptVersion" ma:web="90312ced-24b1-4a04-9112-3ea331aa5919">
      <xsd:simpleType>
        <xsd:restriction base="dms:Lookup"/>
      </xsd:simpleType>
    </xsd:element>
    <xsd:element name="LocLastLocAttemptVersionTypeLookup" ma:index="72" nillable="true" ma:displayName="Loc Last Loc Attempt Version Type" ma:default="" ma:list="{1F0DC429-C65C-4AF3-B99B-271EB3084235}" ma:internalName="LocLastLocAttemptVersionTypeLookup" ma:readOnly="true" ma:showField="LastLocAttemptVersionType" ma:web="90312ced-24b1-4a04-9112-3ea331aa5919">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1F0DC429-C65C-4AF3-B99B-271EB3084235}" ma:internalName="LocNewPublishedVersionLookup" ma:readOnly="true" ma:showField="NewPublishedVersion" ma:web="90312ced-24b1-4a04-9112-3ea331aa5919">
      <xsd:simpleType>
        <xsd:restriction base="dms:Lookup"/>
      </xsd:simpleType>
    </xsd:element>
    <xsd:element name="LocOverallHandbackStatusLookup" ma:index="76" nillable="true" ma:displayName="Loc Overall Handback Status" ma:default="" ma:list="{1F0DC429-C65C-4AF3-B99B-271EB3084235}" ma:internalName="LocOverallHandbackStatusLookup" ma:readOnly="true" ma:showField="OverallHandbackStatus" ma:web="90312ced-24b1-4a04-9112-3ea331aa5919">
      <xsd:simpleType>
        <xsd:restriction base="dms:Lookup"/>
      </xsd:simpleType>
    </xsd:element>
    <xsd:element name="LocOverallLocStatusLookup" ma:index="77" nillable="true" ma:displayName="Loc Overall Localize Status" ma:default="" ma:list="{1F0DC429-C65C-4AF3-B99B-271EB3084235}" ma:internalName="LocOverallLocStatusLookup" ma:readOnly="true" ma:showField="OverallLocStatus" ma:web="90312ced-24b1-4a04-9112-3ea331aa5919">
      <xsd:simpleType>
        <xsd:restriction base="dms:Lookup"/>
      </xsd:simpleType>
    </xsd:element>
    <xsd:element name="LocOverallPreviewStatusLookup" ma:index="78" nillable="true" ma:displayName="Loc Overall Preview Status" ma:default="" ma:list="{1F0DC429-C65C-4AF3-B99B-271EB3084235}" ma:internalName="LocOverallPreviewStatusLookup" ma:readOnly="true" ma:showField="OverallPreviewStatus" ma:web="90312ced-24b1-4a04-9112-3ea331aa5919">
      <xsd:simpleType>
        <xsd:restriction base="dms:Lookup"/>
      </xsd:simpleType>
    </xsd:element>
    <xsd:element name="LocOverallPublishStatusLookup" ma:index="79" nillable="true" ma:displayName="Loc Overall Publish Status" ma:default="" ma:list="{1F0DC429-C65C-4AF3-B99B-271EB3084235}" ma:internalName="LocOverallPublishStatusLookup" ma:readOnly="true" ma:showField="OverallPublishStatus" ma:web="90312ced-24b1-4a04-9112-3ea331aa5919">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1F0DC429-C65C-4AF3-B99B-271EB3084235}" ma:internalName="LocProcessedForHandoffsLookup" ma:readOnly="true" ma:showField="ProcessedForHandoffs" ma:web="90312ced-24b1-4a04-9112-3ea331aa5919">
      <xsd:simpleType>
        <xsd:restriction base="dms:Lookup"/>
      </xsd:simpleType>
    </xsd:element>
    <xsd:element name="LocProcessedForMarketsLookup" ma:index="82" nillable="true" ma:displayName="Loc Processed For Markets" ma:default="" ma:list="{1F0DC429-C65C-4AF3-B99B-271EB3084235}" ma:internalName="LocProcessedForMarketsLookup" ma:readOnly="true" ma:showField="ProcessedForMarkets" ma:web="90312ced-24b1-4a04-9112-3ea331aa5919">
      <xsd:simpleType>
        <xsd:restriction base="dms:Lookup"/>
      </xsd:simpleType>
    </xsd:element>
    <xsd:element name="LocPublishedDependentAssetsLookup" ma:index="83" nillable="true" ma:displayName="Loc Published Dependent Assets" ma:default="" ma:list="{1F0DC429-C65C-4AF3-B99B-271EB3084235}" ma:internalName="LocPublishedDependentAssetsLookup" ma:readOnly="true" ma:showField="PublishedDependentAssets" ma:web="90312ced-24b1-4a04-9112-3ea331aa5919">
      <xsd:simpleType>
        <xsd:restriction base="dms:Lookup"/>
      </xsd:simpleType>
    </xsd:element>
    <xsd:element name="LocPublishedLinkedAssetsLookup" ma:index="84" nillable="true" ma:displayName="Loc Published Linked Assets" ma:default="" ma:list="{1F0DC429-C65C-4AF3-B99B-271EB3084235}" ma:internalName="LocPublishedLinkedAssetsLookup" ma:readOnly="true" ma:showField="PublishedLinkedAssets" ma:web="90312ced-24b1-4a04-9112-3ea331aa5919">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7194e7d7-e777-4d42-ba51-7323e45a00f8}"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9AC07437-707F-44C4-B152-C4FC4019B6ED}" ma:internalName="Markets" ma:readOnly="false" ma:showField="MarketName"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265EC822-753B-4D08-ABD2-7528F7EA7549}" ma:internalName="NumOfRatingsLookup" ma:readOnly="true" ma:showField="NumOfRatings"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265EC822-753B-4D08-ABD2-7528F7EA7549}" ma:internalName="PublishStatusLookup" ma:readOnly="false" ma:showField="PublishStatus"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83b99470-5334-428f-a1fd-0d0e15944553}"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85b752e4-2416-476b-a692-4eb1e2d041e5}" ma:internalName="TaxCatchAll" ma:showField="CatchAllData"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85b752e4-2416-476b-a692-4eb1e2d041e5}" ma:internalName="TaxCatchAllLabel" ma:readOnly="true" ma:showField="CatchAllDataLabel" ma:web="90312ced-24b1-4a04-9112-3ea331aa5919">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1ef7931-2f43-42ee-9374-56eb6ce620f4"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8F650D-B68A-4B70-A9EC-600756FE90C6}">
  <ds:schemaRef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http://schemas.microsoft.com/office/infopath/2007/PartnerControls"/>
    <ds:schemaRef ds:uri="http://purl.org/dc/terms/"/>
    <ds:schemaRef ds:uri="41ef7931-2f43-42ee-9374-56eb6ce620f4"/>
    <ds:schemaRef ds:uri="90312ced-24b1-4a04-9112-3ea331aa5919"/>
    <ds:schemaRef ds:uri="http://schemas.microsoft.com/office/2006/metadata/properties"/>
  </ds:schemaRefs>
</ds:datastoreItem>
</file>

<file path=customXml/itemProps2.xml><?xml version="1.0" encoding="utf-8"?>
<ds:datastoreItem xmlns:ds="http://schemas.openxmlformats.org/officeDocument/2006/customXml" ds:itemID="{93A4E765-02FA-453D-97A4-F618C367AE5D}">
  <ds:schemaRefs>
    <ds:schemaRef ds:uri="http://schemas.microsoft.com/sharepoint/v3/contenttype/forms"/>
  </ds:schemaRefs>
</ds:datastoreItem>
</file>

<file path=customXml/itemProps3.xml><?xml version="1.0" encoding="utf-8"?>
<ds:datastoreItem xmlns:ds="http://schemas.openxmlformats.org/officeDocument/2006/customXml" ds:itemID="{3E40FE32-CE5F-4003-8874-AD5BB71202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12ced-24b1-4a04-9112-3ea331aa5919"/>
    <ds:schemaRef ds:uri="41ef7931-2f43-42ee-9374-56eb6ce620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أوراق العمل</vt:lpstr>
      </vt:variant>
      <vt:variant>
        <vt:i4>3</vt:i4>
      </vt:variant>
      <vt:variant>
        <vt:lpstr>نطاقات تمت تسميتها</vt:lpstr>
      </vt:variant>
      <vt:variant>
        <vt:i4>3</vt:i4>
      </vt:variant>
    </vt:vector>
  </HeadingPairs>
  <TitlesOfParts>
    <vt:vector size="6" baseType="lpstr">
      <vt:lpstr>تقرير الميزانية الشهرية</vt:lpstr>
      <vt:lpstr>المصاريف الشهرية</vt:lpstr>
      <vt:lpstr>بيانات إضافية</vt:lpstr>
      <vt:lpstr>BudgetCategory</vt:lpstr>
      <vt:lpstr>'المصاريف الشهرية'!Print_Titles</vt:lpstr>
      <vt:lpstr>'تقرير الميزانية الشهرية'!Print_Titles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ayoshka</dc:creator>
  <cp:lastModifiedBy>ALrkmiat</cp:lastModifiedBy>
  <dcterms:created xsi:type="dcterms:W3CDTF">2012-09-17T22:15:54Z</dcterms:created>
  <dcterms:modified xsi:type="dcterms:W3CDTF">2021-06-09T19:38:04Z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0x010100A527E9BDFA242146B59EAA0A2BBC516804009EC5643677B736459CE4ACB8094A990F</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y fmtid="{D5CDD505-2E9C-101B-9397-08002B2CF9AE}" pid="8" name="HiddenCategoryTags">
    <vt:lpwstr/>
  </property>
  <property fmtid="{D5CDD505-2E9C-101B-9397-08002B2CF9AE}" pid="9" name="CategoryTags">
    <vt:lpwstr/>
  </property>
  <property fmtid="{D5CDD505-2E9C-101B-9397-08002B2CF9AE}" pid="10" name="CategoryTagsTaxHTField0">
    <vt:lpwstr/>
  </property>
  <property fmtid="{D5CDD505-2E9C-101B-9397-08002B2CF9AE}" pid="11" name="HiddenCategoryTagsTaxHTField0">
    <vt:lpwstr/>
  </property>
</Properties>
</file>